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2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rcelo_palermo/Downloads/"/>
    </mc:Choice>
  </mc:AlternateContent>
  <xr:revisionPtr revIDLastSave="92" documentId="13_ncr:1_{56AFC7A8-46C0-5C4A-9D14-8610553A8DE2}" xr6:coauthVersionLast="47" xr6:coauthVersionMax="47" xr10:uidLastSave="{17D9B8A9-316E-432E-8600-00A6288F59E9}"/>
  <bookViews>
    <workbookView xWindow="0" yWindow="500" windowWidth="35840" windowHeight="20500" firstSheet="11" activeTab="5" xr2:uid="{D62A0973-4C45-CA48-A0E2-62A8FF8F6A79}"/>
  </bookViews>
  <sheets>
    <sheet name="Zivkovic 2021" sheetId="1" r:id="rId1"/>
    <sheet name="Vasconcelos 2021" sheetId="3" r:id="rId2"/>
    <sheet name="Raheja 2021" sheetId="4" r:id="rId3"/>
    <sheet name="Swaraj 2021" sheetId="5" r:id="rId4"/>
    <sheet name="Shoaib 2021" sheetId="6" r:id="rId5"/>
    <sheet name="Pourghasemi 2020" sheetId="7" r:id="rId6"/>
    <sheet name="Namasudra 2021" sheetId="9" r:id="rId7"/>
    <sheet name="Mohan 2021" sheetId="10" r:id="rId8"/>
    <sheet name="Marzouk 2021" sheetId="11" r:id="rId9"/>
    <sheet name="Majhi 2020" sheetId="12" r:id="rId10"/>
    <sheet name="Kolozsvári 2021" sheetId="13" r:id="rId11"/>
    <sheet name="Haghighat 2021" sheetId="22" r:id="rId12"/>
    <sheet name="Giacopelli 2021" sheetId="14" r:id="rId13"/>
    <sheet name="Garetto 2021" sheetId="15" r:id="rId14"/>
    <sheet name="Casini 2020" sheetId="16" r:id="rId15"/>
    <sheet name="Bedi 2021" sheetId="17" r:id="rId16"/>
    <sheet name="Basu 2020" sheetId="18" r:id="rId17"/>
    <sheet name="Barraza 2020" sheetId="19" r:id="rId18"/>
    <sheet name="Amaral 2021" sheetId="20" r:id="rId19"/>
    <sheet name="Ahouz 2021" sheetId="21" r:id="rId20"/>
    <sheet name="new" sheetId="2" r:id="rId2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53" i="22" l="1"/>
  <c r="E53" i="22"/>
  <c r="C53" i="22"/>
  <c r="B53" i="22"/>
  <c r="C40" i="18"/>
  <c r="F40" i="18"/>
  <c r="B4" i="22"/>
  <c r="B5" i="22"/>
  <c r="B6" i="22" s="1"/>
  <c r="B7" i="22"/>
  <c r="B8" i="22" s="1"/>
  <c r="B9" i="22"/>
  <c r="B10" i="22" s="1"/>
  <c r="B11" i="22"/>
  <c r="B12" i="22" s="1"/>
  <c r="B13" i="22"/>
  <c r="B14" i="22"/>
  <c r="F40" i="21"/>
  <c r="E40" i="21"/>
  <c r="C40" i="21"/>
  <c r="B40" i="21"/>
  <c r="B11" i="20"/>
  <c r="B12" i="20"/>
  <c r="B13" i="20"/>
  <c r="B5" i="20"/>
  <c r="B6" i="20" s="1"/>
  <c r="B7" i="20" s="1"/>
  <c r="B8" i="20" s="1"/>
  <c r="B9" i="20" s="1"/>
  <c r="B10" i="20" s="1"/>
  <c r="B4" i="20"/>
  <c r="F40" i="20"/>
  <c r="E40" i="20"/>
  <c r="C40" i="20"/>
  <c r="B40" i="20"/>
  <c r="B10" i="19"/>
  <c r="B5" i="19"/>
  <c r="B6" i="19"/>
  <c r="B7" i="19"/>
  <c r="B8" i="19"/>
  <c r="B9" i="19"/>
  <c r="B4" i="19"/>
  <c r="C40" i="19"/>
  <c r="B40" i="19"/>
  <c r="B4" i="18"/>
  <c r="B5" i="18" s="1"/>
  <c r="B6" i="18" s="1"/>
  <c r="B7" i="18" s="1"/>
  <c r="B8" i="18" s="1"/>
  <c r="B9" i="18" s="1"/>
  <c r="B10" i="18" s="1"/>
  <c r="B11" i="18" s="1"/>
  <c r="B12" i="18" s="1"/>
  <c r="B13" i="18" s="1"/>
  <c r="B14" i="18" s="1"/>
  <c r="B15" i="18" s="1"/>
  <c r="B16" i="18" s="1"/>
  <c r="B17" i="18" s="1"/>
  <c r="B18" i="18" s="1"/>
  <c r="B19" i="18" s="1"/>
  <c r="B20" i="18" s="1"/>
  <c r="B21" i="18" s="1"/>
  <c r="B22" i="18" s="1"/>
  <c r="B23" i="18" s="1"/>
  <c r="B24" i="18" s="1"/>
  <c r="B25" i="18" s="1"/>
  <c r="B26" i="18" s="1"/>
  <c r="B27" i="18" s="1"/>
  <c r="B28" i="18" s="1"/>
  <c r="B29" i="18" s="1"/>
  <c r="B40" i="18"/>
  <c r="F40" i="17"/>
  <c r="E40" i="17"/>
  <c r="C40" i="17"/>
  <c r="B40" i="17"/>
  <c r="F40" i="16"/>
  <c r="E40" i="16"/>
  <c r="C40" i="16"/>
  <c r="B40" i="16"/>
  <c r="B16" i="15"/>
  <c r="B15" i="15" s="1"/>
  <c r="B14" i="15" s="1"/>
  <c r="B13" i="15" s="1"/>
  <c r="B12" i="15" s="1"/>
  <c r="B11" i="15" s="1"/>
  <c r="B10" i="15" s="1"/>
  <c r="B9" i="15" s="1"/>
  <c r="B8" i="15" s="1"/>
  <c r="B7" i="15" s="1"/>
  <c r="B6" i="15" s="1"/>
  <c r="B5" i="15" s="1"/>
  <c r="B4" i="15" s="1"/>
  <c r="B3" i="15" s="1"/>
  <c r="B17" i="15"/>
  <c r="F40" i="15"/>
  <c r="E40" i="15"/>
  <c r="C40" i="15"/>
  <c r="B40" i="15"/>
  <c r="F40" i="14"/>
  <c r="E40" i="14"/>
  <c r="C40" i="14"/>
  <c r="B40" i="14"/>
  <c r="B11" i="13"/>
  <c r="B12" i="13"/>
  <c r="B13" i="13"/>
  <c r="B14" i="13"/>
  <c r="B3" i="13"/>
  <c r="B4" i="13"/>
  <c r="B5" i="13" s="1"/>
  <c r="B6" i="13" s="1"/>
  <c r="B7" i="13" s="1"/>
  <c r="B8" i="13" s="1"/>
  <c r="B9" i="13" s="1"/>
  <c r="B10" i="13" s="1"/>
  <c r="F40" i="13"/>
  <c r="E40" i="13"/>
  <c r="C40" i="13"/>
  <c r="B40" i="13"/>
  <c r="B4" i="12"/>
  <c r="B5" i="12" s="1"/>
  <c r="B6" i="12" s="1"/>
  <c r="B7" i="12" s="1"/>
  <c r="B8" i="12" s="1"/>
  <c r="B9" i="12" s="1"/>
  <c r="B10" i="12" s="1"/>
  <c r="F40" i="12"/>
  <c r="E40" i="12"/>
  <c r="C40" i="12"/>
  <c r="B40" i="12"/>
  <c r="F40" i="11"/>
  <c r="E40" i="11"/>
  <c r="C40" i="11"/>
  <c r="B40" i="11"/>
  <c r="B12" i="10"/>
  <c r="B10" i="10"/>
  <c r="B11" i="10" s="1"/>
  <c r="B5" i="10"/>
  <c r="B6" i="10" s="1"/>
  <c r="B7" i="10" s="1"/>
  <c r="B8" i="10" s="1"/>
  <c r="B9" i="10" s="1"/>
  <c r="B4" i="10"/>
  <c r="F40" i="10"/>
  <c r="E40" i="10"/>
  <c r="C40" i="10"/>
  <c r="B40" i="10"/>
  <c r="F40" i="9"/>
  <c r="E40" i="9"/>
  <c r="C40" i="9"/>
  <c r="B40" i="9"/>
  <c r="F40" i="7"/>
  <c r="E40" i="7"/>
  <c r="C40" i="7"/>
  <c r="B40" i="7"/>
  <c r="F40" i="6"/>
  <c r="E40" i="6"/>
  <c r="C40" i="6"/>
  <c r="B40" i="6"/>
  <c r="F40" i="5"/>
  <c r="E40" i="5"/>
  <c r="C40" i="5"/>
  <c r="B40" i="5"/>
  <c r="F40" i="4"/>
  <c r="E40" i="4"/>
  <c r="C40" i="4"/>
  <c r="B40" i="4"/>
  <c r="E40" i="18" l="1"/>
  <c r="B15" i="22"/>
  <c r="B16" i="22" s="1"/>
  <c r="B17" i="22"/>
  <c r="B18" i="22" s="1"/>
  <c r="B19" i="22"/>
  <c r="B20" i="22" s="1"/>
  <c r="B21" i="22"/>
  <c r="B22" i="22" s="1"/>
  <c r="B23" i="22" s="1"/>
  <c r="B24" i="22" s="1"/>
  <c r="B25" i="22" s="1"/>
  <c r="B26" i="22" s="1"/>
  <c r="F40" i="19"/>
  <c r="E40" i="19"/>
  <c r="F40" i="3"/>
  <c r="E40" i="3"/>
  <c r="C40" i="3"/>
  <c r="B40" i="3"/>
  <c r="C40" i="1"/>
  <c r="F40" i="1"/>
  <c r="E40" i="1"/>
  <c r="B40" i="1"/>
</calcChain>
</file>

<file path=xl/sharedStrings.xml><?xml version="1.0" encoding="utf-8"?>
<sst xmlns="http://schemas.openxmlformats.org/spreadsheetml/2006/main" count="197" uniqueCount="44">
  <si>
    <t>Predicted Cases</t>
  </si>
  <si>
    <t>Real Cases</t>
  </si>
  <si>
    <t>Period</t>
  </si>
  <si>
    <t>to</t>
  </si>
  <si>
    <t>Number of Cases</t>
  </si>
  <si>
    <t>AVG</t>
  </si>
  <si>
    <t>STD</t>
  </si>
  <si>
    <t>Real Deaths</t>
  </si>
  <si>
    <t>Predicted Deaths</t>
  </si>
  <si>
    <t>Actual</t>
  </si>
  <si>
    <t>BLM</t>
  </si>
  <si>
    <t>ARIMA-NAR</t>
  </si>
  <si>
    <t>Estimated</t>
  </si>
  <si>
    <t>Predicted</t>
  </si>
  <si>
    <t>1-sep</t>
  </si>
  <si>
    <t>6-sep</t>
  </si>
  <si>
    <t>13-sep</t>
  </si>
  <si>
    <t>20-sep</t>
  </si>
  <si>
    <t>27-sep</t>
  </si>
  <si>
    <t>4-oct</t>
  </si>
  <si>
    <t>11-oct</t>
  </si>
  <si>
    <t>18-oct</t>
  </si>
  <si>
    <t>25-oct</t>
  </si>
  <si>
    <t>https://covid19.who.int/region/searo/country/in</t>
  </si>
  <si>
    <t>6-dec</t>
  </si>
  <si>
    <t>13-dec</t>
  </si>
  <si>
    <t>20-dec</t>
  </si>
  <si>
    <t>27-dec</t>
  </si>
  <si>
    <t>Predicted (LSTM Best Approach)</t>
  </si>
  <si>
    <t>https://covid19.who.int/region/emro/country/eg</t>
  </si>
  <si>
    <t>Predicted (1 and 2 very similar)</t>
  </si>
  <si>
    <t>Day 1</t>
  </si>
  <si>
    <t>https://covid19.who.int/region/euro/country/es</t>
  </si>
  <si>
    <t>Predicted MLP-MC</t>
  </si>
  <si>
    <t>Discharged</t>
  </si>
  <si>
    <t>Excluido porque não testa os casos totais, mas apenas mortes ou pessoas que tiveram alta. Não caracteriza o mesmo efeito que os outros estudos</t>
  </si>
  <si>
    <t>Proposed Model</t>
  </si>
  <si>
    <t>https://covid19.who.int/region/euro/country/it</t>
  </si>
  <si>
    <t>Proposed Model (ANN - best approach)</t>
  </si>
  <si>
    <t>Modified SEIR (best approach)</t>
  </si>
  <si>
    <t>https://covid19.who.int/region/amro/country/us</t>
  </si>
  <si>
    <t>https://github.com/CSSEGISandData/COVID-19/blob/master/csse_covid_19_data/csse_covid_19_time_series/time_series_covid19_confirmed_US.csv</t>
  </si>
  <si>
    <t>Starts in 28/02/2020</t>
  </si>
  <si>
    <t>https://github.com/owid/covid-19-data/blob/master/public/data/jhu/full_data.csv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</si>
</sst>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9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9" tint="-0.249977111117893"/>
      <name val="Calibri"/>
      <family val="2"/>
      <scheme val="minor"/>
    </font>
    <font>
      <sz val="12"/>
      <color theme="4" tint="-0.499984740745262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9" tint="-0.249977111117893"/>
      <name val="Calibri"/>
      <family val="2"/>
      <scheme val="minor"/>
    </font>
    <font>
      <u/>
      <sz val="12"/>
      <color theme="1"/>
      <name val="Calibri"/>
      <family val="2"/>
      <scheme val="minor"/>
    </font>
    <font>
      <u/>
      <sz val="12"/>
      <color theme="4" tint="-0.499984740745262"/>
      <name val="Calibri"/>
      <family val="2"/>
      <scheme val="minor"/>
    </font>
    <font>
      <sz val="12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0" fontId="4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20">
    <xf numFmtId="0" fontId="0" fillId="0" borderId="0" xfId="0"/>
    <xf numFmtId="0" fontId="0" fillId="0" borderId="1" xfId="0" applyBorder="1"/>
    <xf numFmtId="0" fontId="1" fillId="2" borderId="1" xfId="0" applyFont="1" applyFill="1" applyBorder="1" applyAlignment="1">
      <alignment horizontal="center"/>
    </xf>
    <xf numFmtId="14" fontId="0" fillId="0" borderId="0" xfId="0" applyNumberFormat="1"/>
    <xf numFmtId="0" fontId="2" fillId="0" borderId="1" xfId="0" applyFont="1" applyBorder="1"/>
    <xf numFmtId="0" fontId="3" fillId="0" borderId="1" xfId="0" applyFont="1" applyBorder="1"/>
    <xf numFmtId="14" fontId="0" fillId="0" borderId="1" xfId="0" applyNumberFormat="1" applyBorder="1"/>
    <xf numFmtId="16" fontId="0" fillId="0" borderId="1" xfId="0" applyNumberFormat="1" applyBorder="1"/>
    <xf numFmtId="0" fontId="4" fillId="0" borderId="0" xfId="1"/>
    <xf numFmtId="0" fontId="4" fillId="0" borderId="0" xfId="2"/>
    <xf numFmtId="0" fontId="5" fillId="0" borderId="1" xfId="0" applyFont="1" applyBorder="1"/>
    <xf numFmtId="0" fontId="6" fillId="0" borderId="0" xfId="0" applyFont="1"/>
    <xf numFmtId="0" fontId="7" fillId="0" borderId="1" xfId="0" applyFont="1" applyBorder="1"/>
    <xf numFmtId="0" fontId="0" fillId="0" borderId="2" xfId="0" applyBorder="1"/>
    <xf numFmtId="14" fontId="0" fillId="0" borderId="2" xfId="0" applyNumberFormat="1" applyBorder="1"/>
    <xf numFmtId="0" fontId="0" fillId="0" borderId="3" xfId="0" applyBorder="1"/>
    <xf numFmtId="14" fontId="0" fillId="0" borderId="3" xfId="0" applyNumberFormat="1" applyBorder="1"/>
    <xf numFmtId="164" fontId="0" fillId="0" borderId="0" xfId="0" applyNumberFormat="1"/>
    <xf numFmtId="0" fontId="8" fillId="0" borderId="0" xfId="0" applyFont="1"/>
    <xf numFmtId="0" fontId="1" fillId="2" borderId="1" xfId="0" applyFont="1" applyFill="1" applyBorder="1" applyAlignment="1">
      <alignment horizontal="center"/>
    </xf>
  </cellXfs>
  <cellStyles count="3">
    <cellStyle name="Hiperlink" xfId="1" builtinId="8"/>
    <cellStyle name="Hyperlink" xfId="2" xr:uid="{00000000-000B-0000-0000-000008000000}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781050</xdr:colOff>
      <xdr:row>7</xdr:row>
      <xdr:rowOff>47625</xdr:rowOff>
    </xdr:from>
    <xdr:to>
      <xdr:col>18</xdr:col>
      <xdr:colOff>38100</xdr:colOff>
      <xdr:row>35</xdr:row>
      <xdr:rowOff>114300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EAF1E73-9D99-4120-A2E9-B8F11C635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9475" y="1447800"/>
          <a:ext cx="9315450" cy="56673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447675</xdr:colOff>
      <xdr:row>2</xdr:row>
      <xdr:rowOff>161925</xdr:rowOff>
    </xdr:from>
    <xdr:to>
      <xdr:col>18</xdr:col>
      <xdr:colOff>638175</xdr:colOff>
      <xdr:row>26</xdr:row>
      <xdr:rowOff>76200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4EBD77B-1BED-4EB8-ABE3-42F14AFC30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20100" y="561975"/>
          <a:ext cx="8572500" cy="47148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790575</xdr:colOff>
      <xdr:row>5</xdr:row>
      <xdr:rowOff>142875</xdr:rowOff>
    </xdr:from>
    <xdr:to>
      <xdr:col>17</xdr:col>
      <xdr:colOff>333375</xdr:colOff>
      <xdr:row>24</xdr:row>
      <xdr:rowOff>19050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C542C370-2D0D-4333-94D9-7421BE26B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77600" y="1143000"/>
          <a:ext cx="4572000" cy="367665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781050</xdr:colOff>
      <xdr:row>4</xdr:row>
      <xdr:rowOff>0</xdr:rowOff>
    </xdr:from>
    <xdr:to>
      <xdr:col>18</xdr:col>
      <xdr:colOff>323850</xdr:colOff>
      <xdr:row>25</xdr:row>
      <xdr:rowOff>9525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9573EB9-79FD-412C-8D96-6C5A8CB1E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06275" y="800100"/>
          <a:ext cx="4572000" cy="421005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742950</xdr:colOff>
      <xdr:row>3</xdr:row>
      <xdr:rowOff>114300</xdr:rowOff>
    </xdr:from>
    <xdr:to>
      <xdr:col>17</xdr:col>
      <xdr:colOff>285750</xdr:colOff>
      <xdr:row>23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F41B228-97E2-495D-A664-41AD2E064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29975" y="714375"/>
          <a:ext cx="4572000" cy="3886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728383</xdr:colOff>
      <xdr:row>3</xdr:row>
      <xdr:rowOff>149411</xdr:rowOff>
    </xdr:from>
    <xdr:to>
      <xdr:col>21</xdr:col>
      <xdr:colOff>283136</xdr:colOff>
      <xdr:row>34</xdr:row>
      <xdr:rowOff>35888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4210DAD-5724-0040-918E-577FD5D2C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43236" y="765735"/>
          <a:ext cx="7772400" cy="625515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361950</xdr:colOff>
      <xdr:row>2</xdr:row>
      <xdr:rowOff>190500</xdr:rowOff>
    </xdr:from>
    <xdr:to>
      <xdr:col>22</xdr:col>
      <xdr:colOff>714375</xdr:colOff>
      <xdr:row>26</xdr:row>
      <xdr:rowOff>57150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5F269F7A-76F9-49CE-9431-3044F37416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48975" y="590550"/>
          <a:ext cx="9572625" cy="46672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342900</xdr:colOff>
      <xdr:row>3</xdr:row>
      <xdr:rowOff>28575</xdr:rowOff>
    </xdr:from>
    <xdr:to>
      <xdr:col>23</xdr:col>
      <xdr:colOff>38100</xdr:colOff>
      <xdr:row>26</xdr:row>
      <xdr:rowOff>38100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1F97EFFC-2162-4D7C-9952-CCE8AF28E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68125" y="628650"/>
          <a:ext cx="8915400" cy="4610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200025</xdr:colOff>
      <xdr:row>4</xdr:row>
      <xdr:rowOff>76200</xdr:rowOff>
    </xdr:from>
    <xdr:to>
      <xdr:col>20</xdr:col>
      <xdr:colOff>695325</xdr:colOff>
      <xdr:row>28</xdr:row>
      <xdr:rowOff>66675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2FFADB2-81BC-4482-AC46-8B9B0EC9D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48850" y="876300"/>
          <a:ext cx="8877300" cy="47910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180975</xdr:colOff>
      <xdr:row>9</xdr:row>
      <xdr:rowOff>171450</xdr:rowOff>
    </xdr:from>
    <xdr:to>
      <xdr:col>17</xdr:col>
      <xdr:colOff>457200</xdr:colOff>
      <xdr:row>30</xdr:row>
      <xdr:rowOff>104775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27E191D-B00C-4509-8CA1-F326C5A3D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971675"/>
          <a:ext cx="8658225" cy="41338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9525</xdr:colOff>
      <xdr:row>0</xdr:row>
      <xdr:rowOff>180975</xdr:rowOff>
    </xdr:from>
    <xdr:to>
      <xdr:col>16</xdr:col>
      <xdr:colOff>409575</xdr:colOff>
      <xdr:row>29</xdr:row>
      <xdr:rowOff>142875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E9D9BCC-2D66-4F1B-A39D-3BFC2EB0C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34750" y="180975"/>
          <a:ext cx="3752850" cy="57626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19050</xdr:colOff>
      <xdr:row>0</xdr:row>
      <xdr:rowOff>0</xdr:rowOff>
    </xdr:from>
    <xdr:to>
      <xdr:col>18</xdr:col>
      <xdr:colOff>419100</xdr:colOff>
      <xdr:row>30</xdr:row>
      <xdr:rowOff>152400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B10ABEF6-C4E5-41F3-B068-38B1B88B33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29675" y="0"/>
          <a:ext cx="7943850" cy="6153150"/>
        </a:xfrm>
        <a:prstGeom prst="rect">
          <a:avLst/>
        </a:prstGeom>
      </xdr:spPr>
    </xdr:pic>
    <xdr:clientData/>
  </xdr:twoCellAnchor>
  <xdr:twoCellAnchor>
    <xdr:from>
      <xdr:col>10</xdr:col>
      <xdr:colOff>200025</xdr:colOff>
      <xdr:row>17</xdr:row>
      <xdr:rowOff>133350</xdr:rowOff>
    </xdr:from>
    <xdr:to>
      <xdr:col>17</xdr:col>
      <xdr:colOff>666750</xdr:colOff>
      <xdr:row>17</xdr:row>
      <xdr:rowOff>152400</xdr:rowOff>
    </xdr:to>
    <xdr:cxnSp macro="">
      <xdr:nvCxnSpPr>
        <xdr:cNvPr id="4" name="Conector Reto 3">
          <a:extLst>
            <a:ext uri="{FF2B5EF4-FFF2-40B4-BE49-F238E27FC236}">
              <a16:creationId xmlns:a16="http://schemas.microsoft.com/office/drawing/2014/main" id="{C6E39AFD-FABF-4AE5-BBAB-AA7E1557C0A7}"/>
            </a:ext>
            <a:ext uri="{147F2762-F138-4A5C-976F-8EAC2B608ADB}">
              <a16:predDERef xmlns:a16="http://schemas.microsoft.com/office/drawing/2014/main" pred="{B10ABEF6-C4E5-41F3-B068-38B1B88B3301}"/>
            </a:ext>
          </a:extLst>
        </xdr:cNvPr>
        <xdr:cNvCxnSpPr>
          <a:cxnSpLocks/>
        </xdr:cNvCxnSpPr>
      </xdr:nvCxnSpPr>
      <xdr:spPr>
        <a:xfrm>
          <a:off x="9848850" y="3533775"/>
          <a:ext cx="6334125" cy="190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352425</xdr:colOff>
      <xdr:row>17</xdr:row>
      <xdr:rowOff>85725</xdr:rowOff>
    </xdr:from>
    <xdr:to>
      <xdr:col>13</xdr:col>
      <xdr:colOff>371475</xdr:colOff>
      <xdr:row>28</xdr:row>
      <xdr:rowOff>85725</xdr:rowOff>
    </xdr:to>
    <xdr:cxnSp macro="">
      <xdr:nvCxnSpPr>
        <xdr:cNvPr id="5" name="Conector Reto 4">
          <a:extLst>
            <a:ext uri="{FF2B5EF4-FFF2-40B4-BE49-F238E27FC236}">
              <a16:creationId xmlns:a16="http://schemas.microsoft.com/office/drawing/2014/main" id="{744146FF-FD10-45BC-921A-E8FF0C21E178}"/>
            </a:ext>
            <a:ext uri="{147F2762-F138-4A5C-976F-8EAC2B608ADB}">
              <a16:predDERef xmlns:a16="http://schemas.microsoft.com/office/drawing/2014/main" pred="{C6E39AFD-FABF-4AE5-BBAB-AA7E1557C0A7}"/>
            </a:ext>
          </a:extLst>
        </xdr:cNvPr>
        <xdr:cNvCxnSpPr>
          <a:cxnSpLocks/>
        </xdr:cNvCxnSpPr>
      </xdr:nvCxnSpPr>
      <xdr:spPr>
        <a:xfrm>
          <a:off x="12515850" y="3486150"/>
          <a:ext cx="19050" cy="2200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200025</xdr:colOff>
      <xdr:row>17</xdr:row>
      <xdr:rowOff>133350</xdr:rowOff>
    </xdr:from>
    <xdr:to>
      <xdr:col>17</xdr:col>
      <xdr:colOff>666750</xdr:colOff>
      <xdr:row>17</xdr:row>
      <xdr:rowOff>152400</xdr:rowOff>
    </xdr:to>
    <xdr:cxnSp macro="">
      <xdr:nvCxnSpPr>
        <xdr:cNvPr id="3" name="Conector Reto 3">
          <a:extLst>
            <a:ext uri="{FF2B5EF4-FFF2-40B4-BE49-F238E27FC236}">
              <a16:creationId xmlns:a16="http://schemas.microsoft.com/office/drawing/2014/main" id="{EA8F8620-EE77-48A2-AA5E-5BDA2E2CB9FB}"/>
            </a:ext>
            <a:ext uri="{147F2762-F138-4A5C-976F-8EAC2B608ADB}">
              <a16:predDERef xmlns:a16="http://schemas.microsoft.com/office/drawing/2014/main" pred="{B869810B-70DB-4458-8A79-3D96C916C56C}"/>
            </a:ext>
          </a:extLst>
        </xdr:cNvPr>
        <xdr:cNvCxnSpPr>
          <a:cxnSpLocks/>
        </xdr:cNvCxnSpPr>
      </xdr:nvCxnSpPr>
      <xdr:spPr>
        <a:xfrm>
          <a:off x="9848850" y="3533775"/>
          <a:ext cx="6334125" cy="1905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352425</xdr:colOff>
      <xdr:row>17</xdr:row>
      <xdr:rowOff>85725</xdr:rowOff>
    </xdr:from>
    <xdr:to>
      <xdr:col>13</xdr:col>
      <xdr:colOff>371475</xdr:colOff>
      <xdr:row>28</xdr:row>
      <xdr:rowOff>85725</xdr:rowOff>
    </xdr:to>
    <xdr:cxnSp macro="">
      <xdr:nvCxnSpPr>
        <xdr:cNvPr id="4" name="Conector Reto 4">
          <a:extLst>
            <a:ext uri="{FF2B5EF4-FFF2-40B4-BE49-F238E27FC236}">
              <a16:creationId xmlns:a16="http://schemas.microsoft.com/office/drawing/2014/main" id="{12BE6948-7AF8-44F7-B165-8078EC4433F4}"/>
            </a:ext>
            <a:ext uri="{147F2762-F138-4A5C-976F-8EAC2B608ADB}">
              <a16:predDERef xmlns:a16="http://schemas.microsoft.com/office/drawing/2014/main" pred="{EA8F8620-EE77-48A2-AA5E-5BDA2E2CB9FB}"/>
            </a:ext>
          </a:extLst>
        </xdr:cNvPr>
        <xdr:cNvCxnSpPr>
          <a:cxnSpLocks/>
        </xdr:cNvCxnSpPr>
      </xdr:nvCxnSpPr>
      <xdr:spPr>
        <a:xfrm>
          <a:off x="12515850" y="3486150"/>
          <a:ext cx="19050" cy="22002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covid19.who.int/region/searo/country/in" TargetMode="Externa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covid19.who.int/region/euro/country/es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s://covid19.who.int/region/euro/country/es" TargetMode="Externa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s://covid19.who.int/region/euro/country/it" TargetMode="Externa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hyperlink" Target="https://covid19.who.int/region/euro/country/it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hyperlink" Target="https://covid19.who.int/region/searo/country/in" TargetMode="Externa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hyperlink" Target="https://github.com/CSSEGISandData/COVID-19/blob/master/csse_covid_19_data/csse_covid_19_time_series/time_series_covid19_confirmed_US.csv" TargetMode="External"/><Relationship Id="rId1" Type="http://schemas.openxmlformats.org/officeDocument/2006/relationships/hyperlink" Target="https://covid19.who.int/region/amro/country/us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hyperlink" Target="https://github.com/owid/covid-19-data/blob/master/public/data/jhu/full_data.csv" TargetMode="External"/><Relationship Id="rId1" Type="http://schemas.openxmlformats.org/officeDocument/2006/relationships/hyperlink" Target="https://covid19.who.int/region/amro/country/us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hyperlink" Target="https://github.com/owid/covid-19-data/blob/master/public/data/jhu/full_data.csv" TargetMode="External"/><Relationship Id="rId1" Type="http://schemas.openxmlformats.org/officeDocument/2006/relationships/hyperlink" Target="https://covid19.who.int/region/amro/country/us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s://covid19.who.int/region/searo/country/in" TargetMode="Externa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s://covid19.who.int/region/searo/country/in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covid19.who.int/region/emro/country/e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1216B2-2267-5D4B-B1C9-F77771840FD8}">
  <dimension ref="A1:J40"/>
  <sheetViews>
    <sheetView topLeftCell="A9" workbookViewId="0">
      <selection activeCell="D31" sqref="D31"/>
    </sheetView>
  </sheetViews>
  <sheetFormatPr defaultColWidth="11" defaultRowHeight="15.95"/>
  <cols>
    <col min="1" max="1" width="24.375" customWidth="1"/>
    <col min="2" max="2" width="12.125" bestFit="1" customWidth="1"/>
    <col min="4" max="4" width="15.125" bestFit="1" customWidth="1"/>
  </cols>
  <sheetData>
    <row r="1" spans="1:10">
      <c r="A1" s="19" t="s">
        <v>0</v>
      </c>
      <c r="B1" s="19"/>
      <c r="C1" s="19"/>
      <c r="D1" s="19" t="s">
        <v>1</v>
      </c>
      <c r="E1" s="19"/>
      <c r="F1" s="19"/>
      <c r="G1" t="s">
        <v>2</v>
      </c>
      <c r="H1" s="3">
        <v>43851</v>
      </c>
      <c r="I1" t="s">
        <v>3</v>
      </c>
      <c r="J1" s="3">
        <v>43879</v>
      </c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1">
        <v>278</v>
      </c>
      <c r="B3" s="1"/>
      <c r="C3" s="1"/>
      <c r="D3" s="1">
        <v>261</v>
      </c>
      <c r="E3" s="1"/>
      <c r="F3" s="1"/>
    </row>
    <row r="4" spans="1:10">
      <c r="A4" s="1">
        <v>309</v>
      </c>
      <c r="B4" s="1"/>
      <c r="C4" s="1"/>
      <c r="D4" s="1">
        <v>275</v>
      </c>
      <c r="E4" s="1"/>
      <c r="F4" s="1"/>
    </row>
    <row r="5" spans="1:10">
      <c r="A5" s="1">
        <v>571</v>
      </c>
      <c r="B5" s="1"/>
      <c r="C5" s="1"/>
      <c r="D5" s="1">
        <v>523</v>
      </c>
      <c r="E5" s="1"/>
      <c r="F5" s="1"/>
    </row>
    <row r="6" spans="1:10">
      <c r="A6" s="1">
        <v>830</v>
      </c>
      <c r="B6" s="1"/>
      <c r="C6" s="1"/>
      <c r="D6" s="1">
        <v>771</v>
      </c>
      <c r="E6" s="1"/>
      <c r="F6" s="1"/>
    </row>
    <row r="7" spans="1:10">
      <c r="A7" s="1">
        <v>1297</v>
      </c>
      <c r="B7" s="1"/>
      <c r="C7" s="1"/>
      <c r="D7" s="1">
        <v>1369</v>
      </c>
      <c r="E7" s="1"/>
      <c r="F7" s="1"/>
    </row>
    <row r="8" spans="1:10">
      <c r="A8" s="1">
        <v>1985</v>
      </c>
      <c r="B8" s="1"/>
      <c r="C8" s="1"/>
      <c r="D8" s="1">
        <v>2020</v>
      </c>
      <c r="E8" s="1"/>
      <c r="F8" s="1"/>
    </row>
    <row r="9" spans="1:10">
      <c r="A9" s="1">
        <v>2741</v>
      </c>
      <c r="B9" s="1"/>
      <c r="C9" s="1"/>
      <c r="D9" s="1">
        <v>2597</v>
      </c>
      <c r="E9" s="1"/>
      <c r="F9" s="1"/>
    </row>
    <row r="10" spans="1:10">
      <c r="A10" s="1">
        <v>4537</v>
      </c>
      <c r="B10" s="1"/>
      <c r="C10" s="1"/>
      <c r="D10" s="1">
        <v>4563</v>
      </c>
      <c r="E10" s="1"/>
      <c r="F10" s="1"/>
    </row>
    <row r="11" spans="1:10">
      <c r="A11" s="1">
        <v>5997</v>
      </c>
      <c r="B11" s="1"/>
      <c r="C11" s="1"/>
      <c r="D11" s="1">
        <v>6133</v>
      </c>
      <c r="E11" s="1"/>
      <c r="F11" s="1"/>
    </row>
    <row r="12" spans="1:10">
      <c r="A12" s="1">
        <v>7736</v>
      </c>
      <c r="B12" s="1"/>
      <c r="C12" s="1"/>
      <c r="D12" s="1">
        <v>7902</v>
      </c>
      <c r="E12" s="1"/>
      <c r="F12" s="1"/>
    </row>
    <row r="13" spans="1:10">
      <c r="A13" s="1">
        <v>9720</v>
      </c>
      <c r="B13" s="1"/>
      <c r="C13" s="1"/>
      <c r="D13" s="1">
        <v>9570</v>
      </c>
      <c r="E13" s="1"/>
      <c r="F13" s="1"/>
    </row>
    <row r="14" spans="1:10">
      <c r="A14" s="1">
        <v>11821</v>
      </c>
      <c r="B14" s="1"/>
      <c r="C14" s="1"/>
      <c r="D14" s="1">
        <v>11520</v>
      </c>
      <c r="E14" s="1"/>
      <c r="F14" s="1"/>
    </row>
    <row r="15" spans="1:10">
      <c r="A15" s="1">
        <v>14411</v>
      </c>
      <c r="B15" s="1"/>
      <c r="C15" s="1"/>
      <c r="D15" s="1">
        <v>14490</v>
      </c>
      <c r="E15" s="1"/>
      <c r="F15" s="1"/>
    </row>
    <row r="16" spans="1:10">
      <c r="A16" s="1">
        <v>17823</v>
      </c>
      <c r="B16" s="1"/>
      <c r="C16" s="1"/>
      <c r="D16" s="1">
        <v>17120</v>
      </c>
      <c r="E16" s="1"/>
      <c r="F16" s="1"/>
    </row>
    <row r="17" spans="1:6">
      <c r="A17" s="1">
        <v>20741</v>
      </c>
      <c r="B17" s="1"/>
      <c r="C17" s="1"/>
      <c r="D17" s="1">
        <v>20190</v>
      </c>
      <c r="E17" s="1"/>
      <c r="F17" s="1"/>
    </row>
    <row r="18" spans="1:6">
      <c r="A18" s="1">
        <v>24363</v>
      </c>
      <c r="B18" s="1"/>
      <c r="C18" s="1"/>
      <c r="D18" s="1">
        <v>24701</v>
      </c>
      <c r="E18" s="1"/>
      <c r="F18" s="1"/>
    </row>
    <row r="19" spans="1:6">
      <c r="A19" s="1">
        <v>28060</v>
      </c>
      <c r="B19" s="1"/>
      <c r="C19" s="1"/>
      <c r="D19" s="1">
        <v>28798</v>
      </c>
      <c r="E19" s="1"/>
      <c r="F19" s="1"/>
    </row>
    <row r="20" spans="1:6">
      <c r="A20" s="1">
        <v>31211</v>
      </c>
      <c r="B20" s="1"/>
      <c r="C20" s="1"/>
      <c r="D20" s="1">
        <v>31760</v>
      </c>
      <c r="E20" s="1"/>
      <c r="F20" s="1"/>
    </row>
    <row r="21" spans="1:6">
      <c r="A21" s="1">
        <v>34598</v>
      </c>
      <c r="B21" s="1"/>
      <c r="C21" s="1"/>
      <c r="D21" s="1">
        <v>35090</v>
      </c>
      <c r="E21" s="1"/>
      <c r="F21" s="1"/>
    </row>
    <row r="22" spans="1:6">
      <c r="A22" s="1">
        <v>37251</v>
      </c>
      <c r="B22" s="1"/>
      <c r="C22" s="1"/>
      <c r="D22" s="1">
        <v>37802</v>
      </c>
      <c r="E22" s="1"/>
      <c r="F22" s="1"/>
    </row>
    <row r="23" spans="1:6">
      <c r="A23" s="1">
        <v>40554</v>
      </c>
      <c r="B23" s="1"/>
      <c r="C23" s="1"/>
      <c r="D23" s="1">
        <v>41550</v>
      </c>
      <c r="E23" s="1"/>
      <c r="F23" s="1"/>
    </row>
    <row r="24" spans="1:6">
      <c r="A24" s="1">
        <v>42708</v>
      </c>
      <c r="B24" s="1"/>
      <c r="C24" s="1"/>
      <c r="D24" s="1">
        <v>43082</v>
      </c>
      <c r="E24" s="1"/>
      <c r="F24" s="1"/>
    </row>
    <row r="25" spans="1:6">
      <c r="A25" s="1">
        <v>44730</v>
      </c>
      <c r="B25" s="1"/>
      <c r="C25" s="1"/>
      <c r="D25" s="1">
        <v>45090</v>
      </c>
      <c r="E25" s="1"/>
      <c r="F25" s="1"/>
    </row>
    <row r="26" spans="1:6">
      <c r="A26" s="1">
        <v>46550</v>
      </c>
      <c r="B26" s="1"/>
      <c r="C26" s="1"/>
      <c r="D26" s="1">
        <v>46100</v>
      </c>
      <c r="E26" s="1"/>
      <c r="F26" s="1"/>
    </row>
    <row r="27" spans="1:6">
      <c r="A27" s="1">
        <v>48548</v>
      </c>
      <c r="B27" s="1"/>
      <c r="C27" s="1"/>
      <c r="D27" s="1">
        <v>47610</v>
      </c>
      <c r="E27" s="1"/>
      <c r="F27" s="1"/>
    </row>
    <row r="28" spans="1:6">
      <c r="A28" s="1">
        <v>50054</v>
      </c>
      <c r="B28" s="1"/>
      <c r="C28" s="1"/>
      <c r="D28" s="1">
        <v>51200</v>
      </c>
      <c r="E28" s="1"/>
      <c r="F28" s="1"/>
    </row>
    <row r="29" spans="1:6">
      <c r="A29" s="1">
        <v>51174</v>
      </c>
      <c r="B29" s="1"/>
      <c r="C29" s="1"/>
      <c r="D29" s="1">
        <v>54950</v>
      </c>
      <c r="E29" s="1"/>
      <c r="F29" s="1"/>
    </row>
    <row r="30" spans="1:6">
      <c r="A30" s="1">
        <v>70635</v>
      </c>
      <c r="B30" s="1"/>
      <c r="C30" s="1"/>
      <c r="D30" s="1">
        <v>57320</v>
      </c>
      <c r="E30" s="1"/>
      <c r="F30" s="1"/>
    </row>
    <row r="31" spans="1:6">
      <c r="A31" s="1">
        <v>72528</v>
      </c>
      <c r="B31" s="1"/>
      <c r="C31" s="1"/>
      <c r="D31" s="1">
        <v>61423</v>
      </c>
      <c r="E31" s="1"/>
      <c r="F31" s="1"/>
    </row>
    <row r="32" spans="1:6">
      <c r="A32" s="1"/>
      <c r="B32" s="1"/>
      <c r="C32" s="1"/>
      <c r="D32" s="1"/>
      <c r="E32" s="1"/>
      <c r="F32" s="1"/>
    </row>
    <row r="33" spans="1:6">
      <c r="A33" s="1"/>
      <c r="B33" s="1"/>
      <c r="C33" s="1"/>
      <c r="D33" s="1"/>
      <c r="E33" s="1"/>
      <c r="F33" s="1"/>
    </row>
    <row r="34" spans="1:6">
      <c r="A34" s="1"/>
      <c r="B34" s="1"/>
      <c r="C34" s="1"/>
      <c r="D34" s="1"/>
      <c r="E34" s="1"/>
      <c r="F34" s="1"/>
    </row>
    <row r="35" spans="1:6">
      <c r="A35" s="1"/>
      <c r="B35" s="1"/>
      <c r="C35" s="1"/>
      <c r="D35" s="1"/>
      <c r="E35" s="1"/>
      <c r="F35" s="1"/>
    </row>
    <row r="36" spans="1:6">
      <c r="A36" s="1"/>
      <c r="B36" s="1"/>
      <c r="C36" s="1"/>
      <c r="D36" s="1"/>
      <c r="E36" s="1"/>
      <c r="F36" s="1"/>
    </row>
    <row r="37" spans="1:6">
      <c r="A37" s="1"/>
      <c r="B37" s="1"/>
      <c r="C37" s="1"/>
      <c r="D37" s="1"/>
      <c r="E37" s="1"/>
      <c r="F37" s="1"/>
    </row>
    <row r="38" spans="1:6">
      <c r="A38" s="1"/>
      <c r="B38" s="1"/>
      <c r="C38" s="1"/>
      <c r="D38" s="1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24957.275862068964</v>
      </c>
      <c r="C40">
        <f>_xlfn.STDEV.S(A3:A31)</f>
        <v>22009.768701154611</v>
      </c>
      <c r="E40">
        <f>AVERAGE(D3:D31)</f>
        <v>24337.241379310344</v>
      </c>
      <c r="F40">
        <f>STDEV(D3:D31)</f>
        <v>20622.540536744138</v>
      </c>
    </row>
  </sheetData>
  <mergeCells count="2">
    <mergeCell ref="A1:C1"/>
    <mergeCell ref="D1:F1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2CF273-D6A0-4CA0-A4C0-DC54265AB1B3}">
  <dimension ref="A1:J40"/>
  <sheetViews>
    <sheetView zoomScale="136" workbookViewId="0">
      <selection activeCell="G14" sqref="G14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28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0</v>
      </c>
      <c r="B3" s="6">
        <v>43915</v>
      </c>
      <c r="C3" s="1"/>
      <c r="D3" s="5">
        <v>606</v>
      </c>
      <c r="E3" s="1"/>
      <c r="F3" s="1"/>
    </row>
    <row r="4" spans="1:10">
      <c r="A4" s="4">
        <v>600</v>
      </c>
      <c r="B4" s="6">
        <f>B3+5</f>
        <v>43920</v>
      </c>
      <c r="C4" s="1"/>
      <c r="D4" s="5">
        <v>1071</v>
      </c>
      <c r="E4" s="1"/>
      <c r="F4" s="1"/>
    </row>
    <row r="5" spans="1:10">
      <c r="A5" s="4">
        <v>10000</v>
      </c>
      <c r="B5" s="6">
        <f t="shared" ref="B5:B9" si="0">B4+5</f>
        <v>43925</v>
      </c>
      <c r="C5" s="1"/>
      <c r="D5" s="5">
        <v>2902</v>
      </c>
      <c r="E5" s="1"/>
      <c r="F5" s="1"/>
    </row>
    <row r="6" spans="1:10">
      <c r="A6" s="4">
        <v>5000</v>
      </c>
      <c r="B6" s="6">
        <f t="shared" si="0"/>
        <v>43930</v>
      </c>
      <c r="C6" s="1"/>
      <c r="D6" s="5">
        <v>5865</v>
      </c>
      <c r="E6" s="1"/>
      <c r="F6" s="1"/>
    </row>
    <row r="7" spans="1:10">
      <c r="A7" s="4">
        <v>17000</v>
      </c>
      <c r="B7" s="6">
        <f t="shared" si="0"/>
        <v>43935</v>
      </c>
      <c r="C7" s="1"/>
      <c r="D7" s="5">
        <v>10363</v>
      </c>
      <c r="E7" s="1"/>
      <c r="F7" s="1"/>
    </row>
    <row r="8" spans="1:10">
      <c r="A8" s="4">
        <v>38000</v>
      </c>
      <c r="B8" s="6">
        <f t="shared" si="0"/>
        <v>43940</v>
      </c>
      <c r="C8" s="1"/>
      <c r="D8" s="5">
        <v>15712</v>
      </c>
      <c r="E8" s="1"/>
      <c r="F8" s="1"/>
    </row>
    <row r="9" spans="1:10">
      <c r="A9" s="4">
        <v>30000</v>
      </c>
      <c r="B9" s="6">
        <f t="shared" si="0"/>
        <v>43945</v>
      </c>
      <c r="C9" s="1"/>
      <c r="D9" s="5">
        <v>23077</v>
      </c>
      <c r="E9" s="1"/>
      <c r="F9" s="1"/>
    </row>
    <row r="10" spans="1:10">
      <c r="A10" s="4">
        <v>600</v>
      </c>
      <c r="B10" s="6">
        <f>B9+5</f>
        <v>43950</v>
      </c>
      <c r="C10" s="1"/>
      <c r="D10" s="5">
        <v>31332</v>
      </c>
      <c r="E10" s="1"/>
      <c r="F10" s="1"/>
    </row>
    <row r="11" spans="1:10">
      <c r="A11" s="10"/>
      <c r="B11" s="6"/>
      <c r="C11" s="1"/>
      <c r="D11" s="5"/>
      <c r="E11" s="1"/>
      <c r="F11" s="1"/>
    </row>
    <row r="12" spans="1:10">
      <c r="A12" s="4"/>
      <c r="B12" s="6"/>
      <c r="C12" s="1"/>
      <c r="D12" s="5"/>
      <c r="E12" s="1"/>
      <c r="F12" s="1"/>
    </row>
    <row r="13" spans="1:10">
      <c r="A13" s="4"/>
      <c r="B13" s="7"/>
      <c r="C13" s="1"/>
      <c r="D13" s="5"/>
      <c r="E13" s="1"/>
      <c r="F13" s="1"/>
    </row>
    <row r="14" spans="1:10">
      <c r="A14" s="4"/>
      <c r="B14" s="7"/>
      <c r="C14" s="1"/>
      <c r="D14" s="5"/>
      <c r="E14" s="1"/>
      <c r="F14" s="1"/>
      <c r="G14" s="8" t="s">
        <v>23</v>
      </c>
    </row>
    <row r="15" spans="1:10">
      <c r="A15" s="4"/>
      <c r="B15" s="7"/>
      <c r="C15" s="1"/>
      <c r="D15" s="5"/>
      <c r="E15" s="1"/>
      <c r="F15" s="1"/>
    </row>
    <row r="16" spans="1:10">
      <c r="A16" s="4"/>
      <c r="B16" s="7"/>
      <c r="C16" s="1"/>
      <c r="D16" s="5"/>
      <c r="E16" s="1"/>
      <c r="F16" s="1"/>
    </row>
    <row r="17" spans="1:10">
      <c r="A17" s="4"/>
      <c r="B17" s="1"/>
      <c r="C17" s="1"/>
      <c r="D17" s="5"/>
      <c r="E17" s="1"/>
      <c r="F17" s="1"/>
    </row>
    <row r="18" spans="1:10">
      <c r="A18" s="4"/>
      <c r="B18" s="1"/>
      <c r="C18" s="1"/>
      <c r="D18" s="5"/>
      <c r="E18" s="1"/>
      <c r="F18" s="1"/>
    </row>
    <row r="19" spans="1:10">
      <c r="A19" s="4"/>
      <c r="B19" s="1"/>
      <c r="C19" s="1"/>
      <c r="D19" s="5"/>
      <c r="E19" s="1"/>
      <c r="F19" s="1"/>
    </row>
    <row r="20" spans="1:10">
      <c r="A20" s="4"/>
      <c r="B20" s="1"/>
      <c r="C20" s="1"/>
      <c r="D20" s="5"/>
      <c r="E20" s="1"/>
      <c r="F20" s="1"/>
    </row>
    <row r="21" spans="1:10">
      <c r="A21" s="4"/>
      <c r="B21" s="7"/>
      <c r="C21" s="1"/>
      <c r="D21" s="5"/>
      <c r="E21" s="1"/>
      <c r="F21" s="1"/>
    </row>
    <row r="22" spans="1:10">
      <c r="A22" s="4"/>
      <c r="B22" s="1"/>
      <c r="C22" s="1"/>
      <c r="D22" s="5"/>
      <c r="E22" s="1"/>
      <c r="F22" s="1"/>
    </row>
    <row r="23" spans="1:10">
      <c r="A23" s="4"/>
      <c r="B23" s="1"/>
      <c r="C23" s="1"/>
      <c r="D23" s="5"/>
      <c r="E23" s="1"/>
      <c r="F23" s="1"/>
    </row>
    <row r="24" spans="1:10">
      <c r="A24" s="4"/>
      <c r="B24" s="1"/>
      <c r="C24" s="1"/>
      <c r="D24" s="5"/>
      <c r="E24" s="1"/>
      <c r="F24" s="1"/>
      <c r="J24" s="3"/>
    </row>
    <row r="25" spans="1:10">
      <c r="A25" s="4"/>
      <c r="B25" s="1"/>
      <c r="C25" s="1"/>
      <c r="D25" s="5"/>
      <c r="E25" s="1"/>
      <c r="F25" s="1"/>
      <c r="J25" s="3"/>
    </row>
    <row r="26" spans="1:10">
      <c r="A26" s="4"/>
      <c r="B26" s="1"/>
      <c r="C26" s="1"/>
      <c r="D26" s="5"/>
      <c r="E26" s="1"/>
      <c r="F26" s="1"/>
    </row>
    <row r="27" spans="1:10">
      <c r="A27" s="4"/>
      <c r="B27" s="1"/>
      <c r="C27" s="1"/>
      <c r="D27" s="5"/>
      <c r="E27" s="1"/>
      <c r="F27" s="1"/>
    </row>
    <row r="28" spans="1:10">
      <c r="A28" s="4"/>
      <c r="B28" s="1"/>
      <c r="C28" s="1"/>
      <c r="D28" s="5"/>
      <c r="E28" s="1"/>
      <c r="F28" s="1"/>
    </row>
    <row r="29" spans="1:10">
      <c r="A29" s="4"/>
      <c r="B29" s="1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12650</v>
      </c>
      <c r="C40">
        <f>_xlfn.STDEV.S(A3:A31)</f>
        <v>14533.409785731634</v>
      </c>
      <c r="E40">
        <f>AVERAGE(D3:D31)</f>
        <v>11366</v>
      </c>
      <c r="F40">
        <f>STDEV(D3:D31)</f>
        <v>11208.079509251987</v>
      </c>
    </row>
  </sheetData>
  <mergeCells count="2">
    <mergeCell ref="A1:C1"/>
    <mergeCell ref="D1:F1"/>
  </mergeCells>
  <hyperlinks>
    <hyperlink ref="G14" r:id="rId1" xr:uid="{86FFE739-C10A-43B7-B099-B1960D3C2B78}"/>
  </hyperlinks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8B0AD9-E3D3-4DB3-A2D4-48B933D81843}">
  <dimension ref="A1:J40"/>
  <sheetViews>
    <sheetView zoomScale="136" workbookViewId="0">
      <selection activeCell="G16" sqref="G16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30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4000</v>
      </c>
      <c r="B3" s="6">
        <f>H3+61</f>
        <v>44148</v>
      </c>
      <c r="C3" s="1"/>
      <c r="D3" s="5">
        <v>4000</v>
      </c>
      <c r="E3" s="1"/>
      <c r="F3" s="1"/>
      <c r="G3" t="s">
        <v>31</v>
      </c>
      <c r="H3" s="3">
        <v>44087</v>
      </c>
    </row>
    <row r="4" spans="1:10">
      <c r="A4" s="4">
        <v>3200</v>
      </c>
      <c r="B4" s="6">
        <f>B3+1</f>
        <v>44149</v>
      </c>
      <c r="C4" s="1"/>
      <c r="D4" s="5">
        <v>3900</v>
      </c>
      <c r="E4" s="1"/>
      <c r="F4" s="1"/>
    </row>
    <row r="5" spans="1:10">
      <c r="A5" s="4">
        <v>2900</v>
      </c>
      <c r="B5" s="6">
        <f>B4+1</f>
        <v>44150</v>
      </c>
      <c r="C5" s="1"/>
      <c r="D5" s="5">
        <v>3900</v>
      </c>
      <c r="E5" s="1"/>
      <c r="F5" s="1"/>
    </row>
    <row r="6" spans="1:10">
      <c r="A6" s="4">
        <v>2750</v>
      </c>
      <c r="B6" s="6">
        <f t="shared" ref="B6:B14" si="0">B5+1</f>
        <v>44151</v>
      </c>
      <c r="C6" s="1"/>
      <c r="D6" s="5">
        <v>3900</v>
      </c>
      <c r="E6" s="1"/>
      <c r="F6" s="1"/>
      <c r="I6" s="11"/>
    </row>
    <row r="7" spans="1:10">
      <c r="A7" s="4">
        <v>3000</v>
      </c>
      <c r="B7" s="6">
        <f t="shared" si="0"/>
        <v>44152</v>
      </c>
      <c r="C7" s="1"/>
      <c r="D7" s="5">
        <v>3500</v>
      </c>
      <c r="E7" s="1"/>
      <c r="F7" s="1"/>
    </row>
    <row r="8" spans="1:10">
      <c r="A8" s="4">
        <v>3600</v>
      </c>
      <c r="B8" s="6">
        <f t="shared" si="0"/>
        <v>44153</v>
      </c>
      <c r="C8" s="1"/>
      <c r="D8" s="5">
        <v>3900</v>
      </c>
      <c r="E8" s="1"/>
      <c r="F8" s="1"/>
    </row>
    <row r="9" spans="1:10">
      <c r="A9" s="4">
        <v>3400</v>
      </c>
      <c r="B9" s="6">
        <f t="shared" si="0"/>
        <v>44154</v>
      </c>
      <c r="C9" s="1"/>
      <c r="D9" s="5">
        <v>3300</v>
      </c>
      <c r="E9" s="1"/>
      <c r="F9" s="1"/>
    </row>
    <row r="10" spans="1:10">
      <c r="A10" s="4">
        <v>3350</v>
      </c>
      <c r="B10" s="6">
        <f t="shared" si="0"/>
        <v>44155</v>
      </c>
      <c r="C10" s="1"/>
      <c r="D10" s="5">
        <v>3200</v>
      </c>
      <c r="E10" s="1"/>
      <c r="F10" s="1"/>
    </row>
    <row r="11" spans="1:10">
      <c r="A11" s="10">
        <v>3000</v>
      </c>
      <c r="B11" s="6">
        <f t="shared" si="0"/>
        <v>44156</v>
      </c>
      <c r="C11" s="1"/>
      <c r="D11" s="5">
        <v>3000</v>
      </c>
      <c r="E11" s="1"/>
      <c r="F11" s="1"/>
    </row>
    <row r="12" spans="1:10">
      <c r="A12" s="4">
        <v>2700</v>
      </c>
      <c r="B12" s="6">
        <f t="shared" si="0"/>
        <v>44157</v>
      </c>
      <c r="C12" s="1"/>
      <c r="D12" s="5">
        <v>3000</v>
      </c>
      <c r="E12" s="1"/>
      <c r="F12" s="1"/>
    </row>
    <row r="13" spans="1:10">
      <c r="A13" s="4">
        <v>2450</v>
      </c>
      <c r="B13" s="6">
        <f t="shared" si="0"/>
        <v>44158</v>
      </c>
      <c r="C13" s="1"/>
      <c r="D13" s="5">
        <v>3000</v>
      </c>
      <c r="E13" s="1"/>
      <c r="F13" s="1"/>
    </row>
    <row r="14" spans="1:10">
      <c r="A14" s="4">
        <v>2500</v>
      </c>
      <c r="B14" s="6">
        <f t="shared" si="0"/>
        <v>44159</v>
      </c>
      <c r="C14" s="1"/>
      <c r="D14" s="5">
        <v>2600</v>
      </c>
      <c r="E14" s="1"/>
      <c r="F14" s="1"/>
      <c r="G14" s="9" t="s">
        <v>32</v>
      </c>
    </row>
    <row r="15" spans="1:10">
      <c r="A15" s="4"/>
      <c r="B15" s="7"/>
      <c r="C15" s="1"/>
      <c r="D15" s="5"/>
      <c r="E15" s="1"/>
      <c r="F15" s="1"/>
    </row>
    <row r="16" spans="1:10">
      <c r="A16" s="4"/>
      <c r="B16" s="7"/>
      <c r="C16" s="1"/>
      <c r="D16" s="5"/>
      <c r="E16" s="1"/>
      <c r="F16" s="1"/>
    </row>
    <row r="17" spans="1:10">
      <c r="A17" s="4"/>
      <c r="B17" s="1"/>
      <c r="C17" s="1"/>
      <c r="D17" s="5"/>
      <c r="E17" s="1"/>
      <c r="F17" s="1"/>
    </row>
    <row r="18" spans="1:10">
      <c r="A18" s="4"/>
      <c r="B18" s="1"/>
      <c r="C18" s="1"/>
      <c r="D18" s="5"/>
      <c r="E18" s="1"/>
      <c r="F18" s="1"/>
    </row>
    <row r="19" spans="1:10">
      <c r="A19" s="4"/>
      <c r="B19" s="1"/>
      <c r="C19" s="1"/>
      <c r="D19" s="5"/>
      <c r="E19" s="1"/>
      <c r="F19" s="1"/>
    </row>
    <row r="20" spans="1:10">
      <c r="A20" s="4"/>
      <c r="B20" s="1"/>
      <c r="C20" s="1"/>
      <c r="D20" s="5"/>
      <c r="E20" s="1"/>
      <c r="F20" s="1"/>
    </row>
    <row r="21" spans="1:10">
      <c r="A21" s="4"/>
      <c r="B21" s="7"/>
      <c r="C21" s="1"/>
      <c r="D21" s="5"/>
      <c r="E21" s="1"/>
      <c r="F21" s="1"/>
    </row>
    <row r="22" spans="1:10">
      <c r="A22" s="4"/>
      <c r="B22" s="1"/>
      <c r="C22" s="1"/>
      <c r="D22" s="5"/>
      <c r="E22" s="1"/>
      <c r="F22" s="1"/>
    </row>
    <row r="23" spans="1:10">
      <c r="A23" s="4"/>
      <c r="B23" s="1"/>
      <c r="C23" s="1"/>
      <c r="D23" s="5"/>
      <c r="E23" s="1"/>
      <c r="F23" s="1"/>
    </row>
    <row r="24" spans="1:10">
      <c r="A24" s="4"/>
      <c r="B24" s="1"/>
      <c r="C24" s="1"/>
      <c r="D24" s="5"/>
      <c r="E24" s="1"/>
      <c r="F24" s="1"/>
      <c r="J24" s="3"/>
    </row>
    <row r="25" spans="1:10">
      <c r="A25" s="4"/>
      <c r="B25" s="1"/>
      <c r="C25" s="1"/>
      <c r="D25" s="5"/>
      <c r="E25" s="1"/>
      <c r="F25" s="1"/>
      <c r="J25" s="3"/>
    </row>
    <row r="26" spans="1:10">
      <c r="A26" s="4"/>
      <c r="B26" s="1"/>
      <c r="C26" s="1"/>
      <c r="D26" s="5"/>
      <c r="E26" s="1"/>
      <c r="F26" s="1"/>
    </row>
    <row r="27" spans="1:10">
      <c r="A27" s="4"/>
      <c r="B27" s="1"/>
      <c r="C27" s="1"/>
      <c r="D27" s="5"/>
      <c r="E27" s="1"/>
      <c r="F27" s="1"/>
    </row>
    <row r="28" spans="1:10">
      <c r="A28" s="4"/>
      <c r="B28" s="1"/>
      <c r="C28" s="1"/>
      <c r="D28" s="5"/>
      <c r="E28" s="1"/>
      <c r="F28" s="1"/>
    </row>
    <row r="29" spans="1:10">
      <c r="A29" s="4"/>
      <c r="B29" s="1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3070.8333333333335</v>
      </c>
      <c r="C40">
        <f>_xlfn.STDEV.S(A3:A31)</f>
        <v>460.95667974990994</v>
      </c>
      <c r="E40">
        <f>AVERAGE(D3:D31)</f>
        <v>3433.3333333333335</v>
      </c>
      <c r="F40">
        <f>STDEV(D3:D31)</f>
        <v>479.26711727070199</v>
      </c>
    </row>
  </sheetData>
  <mergeCells count="2">
    <mergeCell ref="A1:C1"/>
    <mergeCell ref="D1:F1"/>
  </mergeCells>
  <hyperlinks>
    <hyperlink ref="G14" r:id="rId1" xr:uid="{BC50B677-718E-4921-8703-04D8D4B3C97C}"/>
  </hyperlinks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82C2A1-9C5C-4073-A3AD-8F50CCFC5EEE}">
  <dimension ref="A1:J53"/>
  <sheetViews>
    <sheetView topLeftCell="A28" zoomScale="136" workbookViewId="0">
      <selection activeCell="H50" sqref="H50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33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34</v>
      </c>
      <c r="B2" s="2" t="s">
        <v>5</v>
      </c>
      <c r="C2" s="2" t="s">
        <v>6</v>
      </c>
      <c r="D2" s="2" t="s">
        <v>34</v>
      </c>
      <c r="E2" s="2" t="s">
        <v>5</v>
      </c>
      <c r="F2" s="2" t="s">
        <v>6</v>
      </c>
    </row>
    <row r="3" spans="1:10">
      <c r="A3" s="4">
        <v>22</v>
      </c>
      <c r="B3" s="6">
        <v>44241</v>
      </c>
      <c r="C3" s="1"/>
      <c r="D3" s="5">
        <v>20</v>
      </c>
      <c r="E3" s="1"/>
      <c r="F3" s="1"/>
      <c r="G3" t="s">
        <v>31</v>
      </c>
      <c r="H3" s="3">
        <v>44087</v>
      </c>
    </row>
    <row r="4" spans="1:10">
      <c r="A4" s="4">
        <v>16</v>
      </c>
      <c r="B4" s="6">
        <f>B3+2</f>
        <v>44243</v>
      </c>
      <c r="C4" s="1"/>
      <c r="D4" s="5">
        <v>25</v>
      </c>
      <c r="E4" s="1"/>
      <c r="F4" s="1"/>
    </row>
    <row r="5" spans="1:10">
      <c r="A5" s="4">
        <v>14</v>
      </c>
      <c r="B5" s="6">
        <f t="shared" ref="B5:B25" si="0">B4+2</f>
        <v>44245</v>
      </c>
      <c r="C5" s="1"/>
      <c r="D5" s="5">
        <v>24</v>
      </c>
      <c r="E5" s="1"/>
      <c r="F5" s="1"/>
    </row>
    <row r="6" spans="1:10">
      <c r="A6" s="4">
        <v>14</v>
      </c>
      <c r="B6" s="6">
        <f t="shared" si="0"/>
        <v>44247</v>
      </c>
      <c r="C6" s="1"/>
      <c r="D6" s="5">
        <v>8</v>
      </c>
      <c r="E6" s="1"/>
      <c r="F6" s="1"/>
      <c r="I6" s="11"/>
    </row>
    <row r="7" spans="1:10">
      <c r="A7" s="4">
        <v>15</v>
      </c>
      <c r="B7" s="6">
        <f t="shared" si="0"/>
        <v>44249</v>
      </c>
      <c r="C7" s="1"/>
      <c r="D7" s="5">
        <v>9</v>
      </c>
      <c r="E7" s="1"/>
      <c r="F7" s="1"/>
    </row>
    <row r="8" spans="1:10">
      <c r="A8" s="4">
        <v>14</v>
      </c>
      <c r="B8" s="6">
        <f t="shared" si="0"/>
        <v>44251</v>
      </c>
      <c r="C8" s="1"/>
      <c r="D8" s="5">
        <v>5</v>
      </c>
      <c r="E8" s="1"/>
      <c r="F8" s="1"/>
    </row>
    <row r="9" spans="1:10">
      <c r="A9" s="4">
        <v>13</v>
      </c>
      <c r="B9" s="6">
        <f t="shared" si="0"/>
        <v>44253</v>
      </c>
      <c r="C9" s="1"/>
      <c r="D9" s="5">
        <v>13</v>
      </c>
      <c r="E9" s="1"/>
      <c r="F9" s="1"/>
    </row>
    <row r="10" spans="1:10">
      <c r="A10" s="4">
        <v>14</v>
      </c>
      <c r="B10" s="6">
        <f t="shared" si="0"/>
        <v>44255</v>
      </c>
      <c r="C10" s="1"/>
      <c r="D10" s="5">
        <v>18</v>
      </c>
      <c r="E10" s="1"/>
      <c r="F10" s="1"/>
    </row>
    <row r="11" spans="1:10">
      <c r="A11" s="10">
        <v>14</v>
      </c>
      <c r="B11" s="6">
        <f t="shared" si="0"/>
        <v>44257</v>
      </c>
      <c r="C11" s="1"/>
      <c r="D11" s="5">
        <v>20</v>
      </c>
      <c r="E11" s="1"/>
      <c r="F11" s="1"/>
    </row>
    <row r="12" spans="1:10">
      <c r="A12" s="4">
        <v>14</v>
      </c>
      <c r="B12" s="6">
        <f t="shared" si="0"/>
        <v>44259</v>
      </c>
      <c r="C12" s="1"/>
      <c r="D12" s="5">
        <v>14</v>
      </c>
      <c r="E12" s="1"/>
      <c r="F12" s="1"/>
    </row>
    <row r="13" spans="1:10">
      <c r="A13" s="4">
        <v>30</v>
      </c>
      <c r="B13" s="6">
        <f t="shared" si="0"/>
        <v>44261</v>
      </c>
      <c r="C13" s="1"/>
      <c r="D13" s="5">
        <v>13</v>
      </c>
      <c r="E13" s="1"/>
      <c r="F13" s="1"/>
    </row>
    <row r="14" spans="1:10">
      <c r="A14" s="4">
        <v>25</v>
      </c>
      <c r="B14" s="6">
        <f t="shared" si="0"/>
        <v>44263</v>
      </c>
      <c r="C14" s="1"/>
      <c r="D14" s="5">
        <v>28</v>
      </c>
      <c r="E14" s="1"/>
      <c r="F14" s="1"/>
      <c r="G14" s="9"/>
    </row>
    <row r="15" spans="1:10">
      <c r="A15" s="4">
        <v>20</v>
      </c>
      <c r="B15" s="6">
        <f>B14+2</f>
        <v>44265</v>
      </c>
      <c r="C15" s="1"/>
      <c r="D15" s="5">
        <v>21</v>
      </c>
      <c r="E15" s="1"/>
      <c r="F15" s="1"/>
    </row>
    <row r="16" spans="1:10">
      <c r="A16" s="4">
        <v>17</v>
      </c>
      <c r="B16" s="6">
        <f t="shared" si="0"/>
        <v>44267</v>
      </c>
      <c r="C16" s="1"/>
      <c r="D16" s="5">
        <v>20</v>
      </c>
      <c r="E16" s="1"/>
      <c r="F16" s="1"/>
    </row>
    <row r="17" spans="1:10">
      <c r="A17" s="4">
        <v>27</v>
      </c>
      <c r="B17" s="6">
        <f t="shared" si="0"/>
        <v>44269</v>
      </c>
      <c r="C17" s="1"/>
      <c r="D17" s="5">
        <v>23</v>
      </c>
      <c r="E17" s="1"/>
      <c r="F17" s="1"/>
    </row>
    <row r="18" spans="1:10">
      <c r="A18" s="4">
        <v>21</v>
      </c>
      <c r="B18" s="6">
        <f t="shared" si="0"/>
        <v>44271</v>
      </c>
      <c r="C18" s="1"/>
      <c r="D18" s="5">
        <v>14</v>
      </c>
      <c r="E18" s="1"/>
      <c r="F18" s="1"/>
    </row>
    <row r="19" spans="1:10">
      <c r="A19" s="4">
        <v>21</v>
      </c>
      <c r="B19" s="6">
        <f t="shared" si="0"/>
        <v>44273</v>
      </c>
      <c r="C19" s="1"/>
      <c r="D19" s="5">
        <v>17</v>
      </c>
      <c r="E19" s="1"/>
      <c r="F19" s="1"/>
    </row>
    <row r="20" spans="1:10">
      <c r="A20" s="4">
        <v>20</v>
      </c>
      <c r="B20" s="6">
        <f t="shared" si="0"/>
        <v>44275</v>
      </c>
      <c r="C20" s="1"/>
      <c r="D20" s="5">
        <v>18</v>
      </c>
      <c r="E20" s="1"/>
      <c r="F20" s="1"/>
    </row>
    <row r="21" spans="1:10">
      <c r="A21" s="4">
        <v>18</v>
      </c>
      <c r="B21" s="6">
        <f t="shared" si="0"/>
        <v>44277</v>
      </c>
      <c r="C21" s="1"/>
      <c r="D21" s="5">
        <v>17</v>
      </c>
      <c r="E21" s="1"/>
      <c r="F21" s="1"/>
    </row>
    <row r="22" spans="1:10">
      <c r="A22" s="4">
        <v>26</v>
      </c>
      <c r="B22" s="6">
        <f t="shared" si="0"/>
        <v>44279</v>
      </c>
      <c r="C22" s="1"/>
      <c r="D22" s="5">
        <v>20</v>
      </c>
      <c r="E22" s="1"/>
      <c r="F22" s="1"/>
    </row>
    <row r="23" spans="1:10">
      <c r="A23" s="4">
        <v>26</v>
      </c>
      <c r="B23" s="6">
        <f>B22+2</f>
        <v>44281</v>
      </c>
      <c r="C23" s="1"/>
      <c r="D23" s="5">
        <v>27</v>
      </c>
      <c r="E23" s="1"/>
      <c r="F23" s="1"/>
    </row>
    <row r="24" spans="1:10">
      <c r="A24" s="4">
        <v>33</v>
      </c>
      <c r="B24" s="6">
        <f t="shared" si="0"/>
        <v>44283</v>
      </c>
      <c r="C24" s="1"/>
      <c r="D24" s="5">
        <v>24</v>
      </c>
      <c r="E24" s="1"/>
      <c r="F24" s="1"/>
      <c r="J24" s="3"/>
    </row>
    <row r="25" spans="1:10">
      <c r="A25" s="4">
        <v>34</v>
      </c>
      <c r="B25" s="6">
        <f t="shared" si="0"/>
        <v>44285</v>
      </c>
      <c r="C25" s="1"/>
      <c r="D25" s="5">
        <v>40</v>
      </c>
      <c r="E25" s="1"/>
      <c r="F25" s="1"/>
      <c r="J25" s="3"/>
    </row>
    <row r="26" spans="1:10">
      <c r="A26" s="4">
        <v>35</v>
      </c>
      <c r="B26" s="6">
        <f>B25+2</f>
        <v>44287</v>
      </c>
      <c r="C26" s="1"/>
      <c r="D26" s="5">
        <v>43</v>
      </c>
      <c r="E26" s="1"/>
      <c r="F26" s="1"/>
    </row>
    <row r="27" spans="1:10">
      <c r="A27" s="4"/>
      <c r="B27" s="6"/>
      <c r="C27" s="1"/>
      <c r="D27" s="5"/>
      <c r="E27" s="1"/>
      <c r="F27" s="1"/>
    </row>
    <row r="28" spans="1:10">
      <c r="A28" s="4"/>
      <c r="B28" s="6"/>
      <c r="C28" s="1"/>
      <c r="D28" s="5"/>
      <c r="E28" s="1"/>
      <c r="F28" s="1"/>
    </row>
    <row r="29" spans="1:10">
      <c r="A29" s="4"/>
      <c r="B29" s="6"/>
      <c r="C29" s="1"/>
      <c r="D29" s="5"/>
      <c r="E29" s="1"/>
      <c r="F29" s="1"/>
    </row>
    <row r="30" spans="1:10">
      <c r="A30" s="4"/>
      <c r="B30" s="6"/>
      <c r="C30" s="1"/>
      <c r="D30" s="5"/>
      <c r="E30" s="1"/>
      <c r="F30" s="1"/>
    </row>
    <row r="31" spans="1:10">
      <c r="A31" s="4"/>
      <c r="B31" s="6"/>
      <c r="C31" s="1"/>
      <c r="D31" s="5"/>
      <c r="E31" s="1"/>
      <c r="F31" s="1"/>
    </row>
    <row r="32" spans="1:10">
      <c r="A32" s="4"/>
      <c r="B32" s="6"/>
      <c r="C32" s="1"/>
      <c r="D32" s="5"/>
      <c r="E32" s="1"/>
      <c r="F32" s="1"/>
    </row>
    <row r="33" spans="1:6">
      <c r="A33" s="4"/>
      <c r="B33" s="6"/>
      <c r="C33" s="1"/>
      <c r="D33" s="5"/>
      <c r="E33" s="1"/>
      <c r="F33" s="1"/>
    </row>
    <row r="34" spans="1:6">
      <c r="A34" s="4"/>
      <c r="B34" s="6"/>
      <c r="C34" s="1"/>
      <c r="D34" s="5"/>
      <c r="E34" s="1"/>
      <c r="F34" s="1"/>
    </row>
    <row r="35" spans="1:6">
      <c r="A35" s="4"/>
      <c r="B35" s="6"/>
      <c r="C35" s="1"/>
      <c r="D35" s="5"/>
      <c r="E35" s="1"/>
      <c r="F35" s="1"/>
    </row>
    <row r="36" spans="1:6">
      <c r="A36" s="4"/>
      <c r="B36" s="6"/>
      <c r="C36" s="1"/>
      <c r="D36" s="5"/>
      <c r="E36" s="1"/>
      <c r="F36" s="1"/>
    </row>
    <row r="37" spans="1:6">
      <c r="A37" s="1"/>
      <c r="B37" s="6"/>
      <c r="C37" s="1"/>
      <c r="D37" s="5"/>
      <c r="E37" s="1"/>
      <c r="F37" s="1"/>
    </row>
    <row r="38" spans="1:6" ht="15.75">
      <c r="A38" s="1"/>
      <c r="B38" s="6"/>
      <c r="C38" s="1"/>
      <c r="D38" s="5"/>
      <c r="E38" s="1"/>
      <c r="F38" s="1"/>
    </row>
    <row r="39" spans="1:6">
      <c r="A39" s="15"/>
      <c r="B39" s="16"/>
      <c r="C39" s="15"/>
      <c r="D39" s="15"/>
      <c r="E39" s="15"/>
      <c r="F39" s="15"/>
    </row>
    <row r="40" spans="1:6">
      <c r="A40" s="13"/>
      <c r="B40" s="14"/>
      <c r="C40" s="13"/>
      <c r="D40" s="13"/>
      <c r="E40" s="13"/>
      <c r="F40" s="13"/>
    </row>
    <row r="41" spans="1:6">
      <c r="A41" s="13"/>
      <c r="B41" s="14"/>
      <c r="C41" s="13"/>
      <c r="D41" s="13"/>
      <c r="E41" s="13"/>
      <c r="F41" s="13"/>
    </row>
    <row r="42" spans="1:6">
      <c r="A42" s="13"/>
      <c r="B42" s="14"/>
      <c r="C42" s="13"/>
      <c r="D42" s="13"/>
      <c r="E42" s="13"/>
      <c r="F42" s="13"/>
    </row>
    <row r="43" spans="1:6">
      <c r="A43" s="13"/>
      <c r="B43" s="14"/>
      <c r="C43" s="13"/>
      <c r="D43" s="13"/>
      <c r="E43" s="13"/>
      <c r="F43" s="13"/>
    </row>
    <row r="44" spans="1:6">
      <c r="A44" s="13"/>
      <c r="B44" s="14"/>
      <c r="C44" s="13"/>
      <c r="D44" s="13"/>
      <c r="E44" s="13"/>
      <c r="F44" s="13"/>
    </row>
    <row r="45" spans="1:6">
      <c r="A45" s="13"/>
      <c r="B45" s="14"/>
      <c r="C45" s="13"/>
      <c r="D45" s="13"/>
      <c r="E45" s="13"/>
      <c r="F45" s="13"/>
    </row>
    <row r="46" spans="1:6">
      <c r="A46" s="13"/>
      <c r="B46" s="14"/>
      <c r="C46" s="13"/>
      <c r="D46" s="13"/>
      <c r="E46" s="13"/>
      <c r="F46" s="13"/>
    </row>
    <row r="47" spans="1:6">
      <c r="A47" s="13"/>
      <c r="B47" s="14"/>
      <c r="C47" s="13"/>
      <c r="D47" s="13"/>
      <c r="E47" s="13"/>
      <c r="F47" s="13"/>
    </row>
    <row r="48" spans="1:6">
      <c r="A48" s="13"/>
      <c r="B48" s="14"/>
      <c r="C48" s="13"/>
      <c r="D48" s="13"/>
      <c r="E48" s="13"/>
      <c r="F48" s="13"/>
    </row>
    <row r="49" spans="1:9" ht="15.75">
      <c r="A49" s="13"/>
      <c r="B49" s="14"/>
      <c r="C49" s="13"/>
      <c r="D49" s="13"/>
      <c r="E49" s="13"/>
      <c r="F49" s="13"/>
      <c r="H49" s="18" t="s">
        <v>35</v>
      </c>
    </row>
    <row r="52" spans="1:9" ht="15.75">
      <c r="I52" s="11"/>
    </row>
    <row r="53" spans="1:9">
      <c r="B53">
        <f>AVERAGE(A3:A26)</f>
        <v>20.958333333333332</v>
      </c>
      <c r="C53">
        <f>_xlfn.STDEV.S(A3:A26)</f>
        <v>7.0370396855660768</v>
      </c>
      <c r="E53" s="17">
        <f>AVERAGE(D3:D26)</f>
        <v>20.041666666666668</v>
      </c>
      <c r="F53">
        <f>STDEV(D3:D26)</f>
        <v>8.8341194618743248</v>
      </c>
    </row>
  </sheetData>
  <mergeCells count="2">
    <mergeCell ref="A1:C1"/>
    <mergeCell ref="D1:F1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901728-1959-48BA-A76E-EC6C97BA6CC5}">
  <dimension ref="A1:J40"/>
  <sheetViews>
    <sheetView topLeftCell="D8" zoomScale="136" workbookViewId="0">
      <selection activeCell="D8" sqref="D8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36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600</v>
      </c>
      <c r="B3" s="6"/>
      <c r="C3" s="1"/>
      <c r="D3" s="5">
        <v>600</v>
      </c>
      <c r="E3" s="1"/>
      <c r="F3" s="1"/>
      <c r="G3" t="s">
        <v>31</v>
      </c>
      <c r="H3" s="3">
        <v>44087</v>
      </c>
    </row>
    <row r="4" spans="1:10">
      <c r="A4" s="4">
        <v>800</v>
      </c>
      <c r="B4" s="6"/>
      <c r="C4" s="1"/>
      <c r="D4" s="5">
        <v>1050</v>
      </c>
      <c r="E4" s="1"/>
      <c r="F4" s="1"/>
    </row>
    <row r="5" spans="1:10">
      <c r="A5" s="4">
        <v>1200</v>
      </c>
      <c r="B5" s="6"/>
      <c r="C5" s="1"/>
      <c r="D5" s="5">
        <v>1400</v>
      </c>
      <c r="E5" s="1"/>
      <c r="F5" s="1"/>
    </row>
    <row r="6" spans="1:10">
      <c r="A6" s="4">
        <v>2050</v>
      </c>
      <c r="B6" s="6"/>
      <c r="C6" s="1"/>
      <c r="D6" s="5">
        <v>1700</v>
      </c>
      <c r="E6" s="1"/>
      <c r="F6" s="1"/>
      <c r="I6" s="11"/>
    </row>
    <row r="7" spans="1:10">
      <c r="A7" s="4">
        <v>3100</v>
      </c>
      <c r="B7" s="6"/>
      <c r="C7" s="1"/>
      <c r="D7" s="5">
        <v>4100</v>
      </c>
      <c r="E7" s="1"/>
      <c r="F7" s="1"/>
    </row>
    <row r="8" spans="1:10">
      <c r="A8" s="4"/>
      <c r="B8" s="6"/>
      <c r="C8" s="1"/>
      <c r="D8" s="12"/>
      <c r="E8" s="1"/>
      <c r="F8" s="1"/>
    </row>
    <row r="9" spans="1:10">
      <c r="A9" s="4"/>
      <c r="B9" s="6"/>
      <c r="C9" s="1"/>
      <c r="D9" s="5"/>
      <c r="E9" s="1"/>
      <c r="F9" s="1"/>
    </row>
    <row r="10" spans="1:10">
      <c r="A10" s="4"/>
      <c r="B10" s="6"/>
      <c r="C10" s="1"/>
      <c r="D10" s="5"/>
      <c r="E10" s="1"/>
      <c r="F10" s="1"/>
    </row>
    <row r="11" spans="1:10">
      <c r="A11" s="10"/>
      <c r="B11" s="6"/>
      <c r="C11" s="1"/>
      <c r="D11" s="5"/>
      <c r="E11" s="1"/>
      <c r="F11" s="1"/>
    </row>
    <row r="12" spans="1:10">
      <c r="A12" s="4"/>
      <c r="B12" s="6"/>
      <c r="C12" s="1"/>
      <c r="D12" s="5"/>
      <c r="E12" s="1"/>
      <c r="F12" s="1"/>
    </row>
    <row r="13" spans="1:10">
      <c r="A13" s="4"/>
      <c r="B13" s="6"/>
      <c r="C13" s="1"/>
      <c r="D13" s="5"/>
      <c r="E13" s="1"/>
      <c r="F13" s="1"/>
    </row>
    <row r="14" spans="1:10">
      <c r="A14" s="4"/>
      <c r="B14" s="6"/>
      <c r="C14" s="1"/>
      <c r="D14" s="5"/>
      <c r="E14" s="1"/>
      <c r="F14" s="1"/>
      <c r="G14" s="9" t="s">
        <v>32</v>
      </c>
    </row>
    <row r="15" spans="1:10">
      <c r="A15" s="4"/>
      <c r="B15" s="7"/>
      <c r="C15" s="1"/>
      <c r="D15" s="5"/>
      <c r="E15" s="1"/>
      <c r="F15" s="1"/>
    </row>
    <row r="16" spans="1:10">
      <c r="A16" s="4"/>
      <c r="B16" s="7"/>
      <c r="C16" s="1"/>
      <c r="D16" s="5"/>
      <c r="E16" s="1"/>
      <c r="F16" s="1"/>
    </row>
    <row r="17" spans="1:10">
      <c r="A17" s="4"/>
      <c r="B17" s="1"/>
      <c r="C17" s="1"/>
      <c r="D17" s="5"/>
      <c r="E17" s="1"/>
      <c r="F17" s="1"/>
    </row>
    <row r="18" spans="1:10">
      <c r="A18" s="4"/>
      <c r="B18" s="1"/>
      <c r="C18" s="1"/>
      <c r="D18" s="5"/>
      <c r="E18" s="1"/>
      <c r="F18" s="1"/>
    </row>
    <row r="19" spans="1:10">
      <c r="A19" s="4"/>
      <c r="B19" s="1"/>
      <c r="C19" s="1"/>
      <c r="D19" s="5"/>
      <c r="E19" s="1"/>
      <c r="F19" s="1"/>
    </row>
    <row r="20" spans="1:10">
      <c r="A20" s="4"/>
      <c r="B20" s="1"/>
      <c r="C20" s="1"/>
      <c r="D20" s="5"/>
      <c r="E20" s="1"/>
      <c r="F20" s="1"/>
    </row>
    <row r="21" spans="1:10">
      <c r="A21" s="4"/>
      <c r="B21" s="7"/>
      <c r="C21" s="1"/>
      <c r="D21" s="5"/>
      <c r="E21" s="1"/>
      <c r="F21" s="1"/>
    </row>
    <row r="22" spans="1:10">
      <c r="A22" s="4"/>
      <c r="B22" s="1"/>
      <c r="C22" s="1"/>
      <c r="D22" s="5"/>
      <c r="E22" s="1"/>
      <c r="F22" s="1"/>
    </row>
    <row r="23" spans="1:10">
      <c r="A23" s="4"/>
      <c r="B23" s="1"/>
      <c r="C23" s="1"/>
      <c r="D23" s="5"/>
      <c r="E23" s="1"/>
      <c r="F23" s="1"/>
    </row>
    <row r="24" spans="1:10">
      <c r="A24" s="4"/>
      <c r="B24" s="1"/>
      <c r="C24" s="1"/>
      <c r="D24" s="5"/>
      <c r="E24" s="1"/>
      <c r="F24" s="1"/>
      <c r="J24" s="3"/>
    </row>
    <row r="25" spans="1:10">
      <c r="A25" s="4"/>
      <c r="B25" s="1"/>
      <c r="C25" s="1"/>
      <c r="D25" s="5"/>
      <c r="E25" s="1"/>
      <c r="F25" s="1"/>
      <c r="J25" s="3"/>
    </row>
    <row r="26" spans="1:10">
      <c r="A26" s="4"/>
      <c r="B26" s="1"/>
      <c r="C26" s="1"/>
      <c r="D26" s="5"/>
      <c r="E26" s="1"/>
      <c r="F26" s="1"/>
    </row>
    <row r="27" spans="1:10">
      <c r="A27" s="4"/>
      <c r="B27" s="1"/>
      <c r="C27" s="1"/>
      <c r="D27" s="5"/>
      <c r="E27" s="1"/>
      <c r="F27" s="1"/>
    </row>
    <row r="28" spans="1:10">
      <c r="A28" s="4"/>
      <c r="B28" s="1"/>
      <c r="C28" s="1"/>
      <c r="D28" s="5"/>
      <c r="E28" s="1"/>
      <c r="F28" s="1"/>
    </row>
    <row r="29" spans="1:10">
      <c r="A29" s="4"/>
      <c r="B29" s="1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1550</v>
      </c>
      <c r="C40">
        <f>_xlfn.STDEV.S(A3:A31)</f>
        <v>1029.5630140987</v>
      </c>
      <c r="E40">
        <f>AVERAGE(D3:D31)</f>
        <v>1770</v>
      </c>
      <c r="F40">
        <f>STDEV(D3:D31)</f>
        <v>1365.4669530969982</v>
      </c>
    </row>
  </sheetData>
  <mergeCells count="2">
    <mergeCell ref="A1:C1"/>
    <mergeCell ref="D1:F1"/>
  </mergeCells>
  <hyperlinks>
    <hyperlink ref="G14" r:id="rId1" xr:uid="{35A19664-F773-45F0-A18B-C1208A0A57C9}"/>
  </hyperlinks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E0DCA8-0A21-4CF7-AA55-AAEE51C8B509}">
  <dimension ref="A1:J40"/>
  <sheetViews>
    <sheetView topLeftCell="A9" zoomScale="136" workbookViewId="0">
      <selection activeCell="D1" sqref="D1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36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0</v>
      </c>
      <c r="B3" s="6">
        <f t="shared" ref="B3:B16" si="0">B4-10</f>
        <v>43862</v>
      </c>
      <c r="C3" s="1"/>
      <c r="D3" s="5">
        <v>3</v>
      </c>
      <c r="E3" s="1"/>
      <c r="F3" s="1"/>
      <c r="G3" t="s">
        <v>31</v>
      </c>
      <c r="H3" s="3">
        <v>44087</v>
      </c>
    </row>
    <row r="4" spans="1:10">
      <c r="A4" s="4">
        <v>0</v>
      </c>
      <c r="B4" s="6">
        <f t="shared" si="0"/>
        <v>43872</v>
      </c>
      <c r="C4" s="1"/>
      <c r="D4" s="5">
        <v>3</v>
      </c>
      <c r="E4" s="1"/>
      <c r="F4" s="1"/>
    </row>
    <row r="5" spans="1:10">
      <c r="A5" s="4">
        <v>0</v>
      </c>
      <c r="B5" s="6">
        <f t="shared" si="0"/>
        <v>43882</v>
      </c>
      <c r="C5" s="1"/>
      <c r="D5" s="5">
        <v>3</v>
      </c>
      <c r="E5" s="1"/>
      <c r="F5" s="1"/>
    </row>
    <row r="6" spans="1:10">
      <c r="A6" s="4">
        <v>2000</v>
      </c>
      <c r="B6" s="6">
        <f t="shared" si="0"/>
        <v>43892</v>
      </c>
      <c r="C6" s="1"/>
      <c r="D6" s="5">
        <v>1694</v>
      </c>
      <c r="E6" s="1"/>
      <c r="F6" s="1"/>
      <c r="I6" s="11"/>
    </row>
    <row r="7" spans="1:10">
      <c r="A7" s="4">
        <v>14000</v>
      </c>
      <c r="B7" s="6">
        <f t="shared" si="0"/>
        <v>43902</v>
      </c>
      <c r="C7" s="1"/>
      <c r="D7" s="5">
        <v>12462</v>
      </c>
      <c r="E7" s="1"/>
      <c r="F7" s="1"/>
    </row>
    <row r="8" spans="1:10">
      <c r="A8" s="4">
        <v>56000</v>
      </c>
      <c r="B8" s="6">
        <f t="shared" si="0"/>
        <v>43912</v>
      </c>
      <c r="C8" s="1"/>
      <c r="D8" s="12">
        <v>53578</v>
      </c>
      <c r="E8" s="1"/>
      <c r="F8" s="1"/>
    </row>
    <row r="9" spans="1:10">
      <c r="A9" s="4">
        <v>115000</v>
      </c>
      <c r="B9" s="6">
        <f t="shared" si="0"/>
        <v>43922</v>
      </c>
      <c r="C9" s="1"/>
      <c r="D9" s="5">
        <v>105792</v>
      </c>
      <c r="E9" s="1"/>
      <c r="F9" s="1"/>
    </row>
    <row r="10" spans="1:10">
      <c r="A10" s="4">
        <v>150000</v>
      </c>
      <c r="B10" s="6">
        <f t="shared" si="0"/>
        <v>43932</v>
      </c>
      <c r="C10" s="1"/>
      <c r="D10" s="5">
        <v>147577</v>
      </c>
      <c r="E10" s="1"/>
      <c r="F10" s="1"/>
    </row>
    <row r="11" spans="1:10">
      <c r="A11" s="10">
        <v>175000</v>
      </c>
      <c r="B11" s="6">
        <f t="shared" si="0"/>
        <v>43942</v>
      </c>
      <c r="C11" s="1"/>
      <c r="D11" s="5">
        <v>181228</v>
      </c>
      <c r="E11" s="1"/>
      <c r="F11" s="1"/>
    </row>
    <row r="12" spans="1:10">
      <c r="A12" s="4">
        <v>190000</v>
      </c>
      <c r="B12" s="6">
        <f t="shared" si="0"/>
        <v>43952</v>
      </c>
      <c r="C12" s="1"/>
      <c r="D12" s="5">
        <v>205463</v>
      </c>
      <c r="E12" s="1"/>
      <c r="F12" s="1"/>
    </row>
    <row r="13" spans="1:10">
      <c r="A13" s="4">
        <v>210000</v>
      </c>
      <c r="B13" s="6">
        <f t="shared" si="0"/>
        <v>43962</v>
      </c>
      <c r="C13" s="1"/>
      <c r="D13" s="5">
        <v>219070</v>
      </c>
      <c r="E13" s="1"/>
      <c r="F13" s="1"/>
    </row>
    <row r="14" spans="1:10">
      <c r="A14" s="4">
        <v>225000</v>
      </c>
      <c r="B14" s="6">
        <f t="shared" si="0"/>
        <v>43972</v>
      </c>
      <c r="C14" s="1"/>
      <c r="D14" s="5">
        <v>227364</v>
      </c>
      <c r="E14" s="1"/>
      <c r="F14" s="1"/>
      <c r="G14" s="9" t="s">
        <v>37</v>
      </c>
    </row>
    <row r="15" spans="1:10">
      <c r="A15" s="4">
        <v>230000</v>
      </c>
      <c r="B15" s="6">
        <f t="shared" si="0"/>
        <v>43982</v>
      </c>
      <c r="C15" s="1"/>
      <c r="D15" s="5">
        <v>232664</v>
      </c>
      <c r="E15" s="1"/>
      <c r="F15" s="1"/>
    </row>
    <row r="16" spans="1:10">
      <c r="A16" s="4">
        <v>235000</v>
      </c>
      <c r="B16" s="6">
        <f t="shared" si="0"/>
        <v>43992</v>
      </c>
      <c r="C16" s="1"/>
      <c r="D16" s="5">
        <v>235561</v>
      </c>
      <c r="E16" s="1"/>
      <c r="F16" s="1"/>
    </row>
    <row r="17" spans="1:10">
      <c r="A17" s="4">
        <v>242000</v>
      </c>
      <c r="B17" s="6">
        <f>B18-10</f>
        <v>44002</v>
      </c>
      <c r="C17" s="1"/>
      <c r="D17" s="5">
        <v>238415</v>
      </c>
      <c r="E17" s="1"/>
      <c r="F17" s="1"/>
    </row>
    <row r="18" spans="1:10">
      <c r="A18" s="4">
        <v>244000</v>
      </c>
      <c r="B18" s="6">
        <v>44012</v>
      </c>
      <c r="C18" s="1"/>
      <c r="D18" s="5">
        <v>240461</v>
      </c>
      <c r="E18" s="1"/>
      <c r="F18" s="1"/>
    </row>
    <row r="19" spans="1:10">
      <c r="A19" s="10"/>
      <c r="B19" s="1"/>
      <c r="C19" s="1"/>
      <c r="D19" s="5"/>
      <c r="E19" s="1"/>
      <c r="F19" s="1"/>
    </row>
    <row r="20" spans="1:10">
      <c r="A20" s="4"/>
      <c r="B20" s="1"/>
      <c r="C20" s="1"/>
      <c r="D20" s="5"/>
      <c r="E20" s="1"/>
      <c r="F20" s="1"/>
    </row>
    <row r="21" spans="1:10">
      <c r="A21" s="4"/>
      <c r="B21" s="7"/>
      <c r="C21" s="1"/>
      <c r="D21" s="5"/>
      <c r="E21" s="1"/>
      <c r="F21" s="1"/>
    </row>
    <row r="22" spans="1:10">
      <c r="A22" s="4"/>
      <c r="B22" s="1"/>
      <c r="C22" s="1"/>
      <c r="D22" s="5"/>
      <c r="E22" s="1"/>
      <c r="F22" s="1"/>
    </row>
    <row r="23" spans="1:10">
      <c r="A23" s="4"/>
      <c r="B23" s="1"/>
      <c r="C23" s="1"/>
      <c r="D23" s="5"/>
      <c r="E23" s="1"/>
      <c r="F23" s="1"/>
    </row>
    <row r="24" spans="1:10">
      <c r="A24" s="4"/>
      <c r="B24" s="1"/>
      <c r="C24" s="1"/>
      <c r="D24" s="5"/>
      <c r="E24" s="1"/>
      <c r="F24" s="1"/>
      <c r="J24" s="3"/>
    </row>
    <row r="25" spans="1:10">
      <c r="A25" s="4"/>
      <c r="B25" s="1"/>
      <c r="C25" s="1"/>
      <c r="D25" s="5"/>
      <c r="E25" s="1"/>
      <c r="F25" s="1"/>
      <c r="J25" s="3"/>
    </row>
    <row r="26" spans="1:10">
      <c r="A26" s="4"/>
      <c r="B26" s="1"/>
      <c r="C26" s="1"/>
      <c r="D26" s="5"/>
      <c r="E26" s="1"/>
      <c r="F26" s="1"/>
    </row>
    <row r="27" spans="1:10">
      <c r="A27" s="4"/>
      <c r="B27" s="1"/>
      <c r="C27" s="1"/>
      <c r="D27" s="5"/>
      <c r="E27" s="1"/>
      <c r="F27" s="1"/>
    </row>
    <row r="28" spans="1:10">
      <c r="A28" s="4"/>
      <c r="B28" s="1"/>
      <c r="C28" s="1"/>
      <c r="D28" s="5"/>
      <c r="E28" s="1"/>
      <c r="F28" s="1"/>
    </row>
    <row r="29" spans="1:10">
      <c r="A29" s="4"/>
      <c r="B29" s="1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130500</v>
      </c>
      <c r="C40">
        <f>_xlfn.STDEV.S(A3:A31)</f>
        <v>101407.42905066998</v>
      </c>
      <c r="E40">
        <f>AVERAGE(D3:D31)</f>
        <v>131333.625</v>
      </c>
      <c r="F40">
        <f>STDEV(D3:D31)</f>
        <v>102973.38381211266</v>
      </c>
    </row>
  </sheetData>
  <mergeCells count="2">
    <mergeCell ref="A1:C1"/>
    <mergeCell ref="D1:F1"/>
  </mergeCells>
  <hyperlinks>
    <hyperlink ref="G14" r:id="rId1" xr:uid="{017C939B-AFDE-4A60-AFE4-5C7BE859A5AC}"/>
  </hyperlinks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C132FD-2904-4DEC-A4F1-B7CC9FEEE532}">
  <dimension ref="A1:J40"/>
  <sheetViews>
    <sheetView topLeftCell="B16" zoomScale="136" workbookViewId="0">
      <selection activeCell="A23" sqref="A23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38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293</v>
      </c>
      <c r="B3" s="6"/>
      <c r="C3" s="1"/>
      <c r="D3" s="5">
        <v>480</v>
      </c>
      <c r="E3" s="1"/>
      <c r="F3" s="1"/>
      <c r="G3" t="s">
        <v>31</v>
      </c>
      <c r="H3" s="3">
        <v>44087</v>
      </c>
    </row>
    <row r="4" spans="1:10">
      <c r="A4" s="4">
        <v>117</v>
      </c>
      <c r="B4" s="6"/>
      <c r="C4" s="1"/>
      <c r="D4" s="5">
        <v>135</v>
      </c>
      <c r="E4" s="1"/>
      <c r="F4" s="1"/>
    </row>
    <row r="5" spans="1:10">
      <c r="A5" s="4">
        <v>270</v>
      </c>
      <c r="B5" s="6"/>
      <c r="C5" s="1"/>
      <c r="D5" s="5">
        <v>383</v>
      </c>
      <c r="E5" s="1"/>
      <c r="F5" s="1"/>
    </row>
    <row r="6" spans="1:10">
      <c r="A6" s="4">
        <v>2007</v>
      </c>
      <c r="B6" s="6"/>
      <c r="C6" s="1"/>
      <c r="D6" s="5">
        <v>3959</v>
      </c>
      <c r="E6" s="1"/>
      <c r="F6" s="1"/>
      <c r="I6" s="11"/>
    </row>
    <row r="7" spans="1:10">
      <c r="A7" s="4">
        <v>2484</v>
      </c>
      <c r="B7" s="6"/>
      <c r="C7" s="1"/>
      <c r="D7" s="5">
        <v>3325</v>
      </c>
      <c r="E7" s="1"/>
      <c r="F7" s="1"/>
    </row>
    <row r="8" spans="1:10">
      <c r="A8" s="4">
        <v>348</v>
      </c>
      <c r="B8" s="6"/>
      <c r="C8" s="1"/>
      <c r="D8" s="12">
        <v>677</v>
      </c>
      <c r="E8" s="1"/>
      <c r="F8" s="1"/>
    </row>
    <row r="9" spans="1:10">
      <c r="A9" s="4">
        <v>2168</v>
      </c>
      <c r="B9" s="6"/>
      <c r="C9" s="1"/>
      <c r="D9" s="5">
        <v>4303</v>
      </c>
      <c r="E9" s="1"/>
      <c r="F9" s="1"/>
    </row>
    <row r="10" spans="1:10">
      <c r="A10" s="4">
        <v>889</v>
      </c>
      <c r="B10" s="6"/>
      <c r="C10" s="1"/>
      <c r="D10" s="5">
        <v>1504</v>
      </c>
      <c r="E10" s="1"/>
      <c r="F10" s="1"/>
    </row>
    <row r="11" spans="1:10">
      <c r="A11" s="10">
        <v>4329</v>
      </c>
      <c r="B11" s="6"/>
      <c r="C11" s="1"/>
      <c r="D11" s="5">
        <v>6239</v>
      </c>
      <c r="E11" s="1"/>
      <c r="F11" s="1"/>
    </row>
    <row r="12" spans="1:10">
      <c r="A12" s="4">
        <v>470</v>
      </c>
      <c r="B12" s="6"/>
      <c r="C12" s="1"/>
      <c r="D12" s="5">
        <v>542</v>
      </c>
      <c r="E12" s="1"/>
      <c r="F12" s="1"/>
    </row>
    <row r="13" spans="1:10">
      <c r="A13" s="4">
        <v>101</v>
      </c>
      <c r="B13" s="6"/>
      <c r="C13" s="1"/>
      <c r="D13" s="5">
        <v>84</v>
      </c>
      <c r="E13" s="1"/>
      <c r="F13" s="1"/>
    </row>
    <row r="14" spans="1:10">
      <c r="A14" s="4">
        <v>983</v>
      </c>
      <c r="B14" s="6"/>
      <c r="C14" s="1"/>
      <c r="D14" s="5">
        <v>1817</v>
      </c>
      <c r="E14" s="1"/>
      <c r="F14" s="1"/>
      <c r="G14" s="9" t="s">
        <v>37</v>
      </c>
    </row>
    <row r="15" spans="1:10">
      <c r="A15" s="4">
        <v>857</v>
      </c>
      <c r="B15" s="6"/>
      <c r="C15" s="1"/>
      <c r="D15" s="5">
        <v>1689</v>
      </c>
      <c r="E15" s="1"/>
      <c r="F15" s="1"/>
    </row>
    <row r="16" spans="1:10">
      <c r="A16" s="4">
        <v>610</v>
      </c>
      <c r="B16" s="6"/>
      <c r="C16" s="1"/>
      <c r="D16" s="5">
        <v>1452</v>
      </c>
      <c r="E16" s="1"/>
      <c r="F16" s="1"/>
    </row>
    <row r="17" spans="1:10">
      <c r="A17" s="4">
        <v>1034</v>
      </c>
      <c r="B17" s="6"/>
      <c r="C17" s="1"/>
      <c r="D17" s="5">
        <v>1625</v>
      </c>
      <c r="E17" s="1"/>
      <c r="F17" s="1"/>
    </row>
    <row r="18" spans="1:10">
      <c r="A18" s="4">
        <v>1557</v>
      </c>
      <c r="B18" s="6"/>
      <c r="C18" s="1"/>
      <c r="D18" s="5">
        <v>2412</v>
      </c>
      <c r="E18" s="1"/>
      <c r="F18" s="1"/>
    </row>
    <row r="19" spans="1:10">
      <c r="A19" s="10">
        <v>778</v>
      </c>
      <c r="B19" s="1"/>
      <c r="C19" s="1"/>
      <c r="D19" s="5">
        <v>869</v>
      </c>
      <c r="E19" s="1"/>
      <c r="F19" s="1"/>
    </row>
    <row r="20" spans="1:10">
      <c r="A20" s="4">
        <v>199</v>
      </c>
      <c r="B20" s="1"/>
      <c r="C20" s="1"/>
      <c r="D20" s="5">
        <v>546</v>
      </c>
      <c r="E20" s="1"/>
      <c r="F20" s="1"/>
    </row>
    <row r="21" spans="1:10">
      <c r="A21" s="4">
        <v>67</v>
      </c>
      <c r="B21" s="7"/>
      <c r="C21" s="1"/>
      <c r="D21" s="5">
        <v>46</v>
      </c>
      <c r="E21" s="1"/>
      <c r="F21" s="1"/>
    </row>
    <row r="22" spans="1:10">
      <c r="A22" s="4">
        <v>2557</v>
      </c>
      <c r="B22" s="1"/>
      <c r="C22" s="1"/>
      <c r="D22" s="5">
        <v>3852</v>
      </c>
      <c r="E22" s="1"/>
      <c r="F22" s="1"/>
    </row>
    <row r="23" spans="1:10">
      <c r="A23" s="4"/>
      <c r="B23" s="1"/>
      <c r="C23" s="1"/>
      <c r="D23" s="5"/>
      <c r="E23" s="1"/>
      <c r="F23" s="1"/>
    </row>
    <row r="24" spans="1:10">
      <c r="A24" s="4"/>
      <c r="B24" s="1"/>
      <c r="C24" s="1"/>
      <c r="D24" s="5"/>
      <c r="E24" s="1"/>
      <c r="F24" s="1"/>
      <c r="J24" s="3"/>
    </row>
    <row r="25" spans="1:10">
      <c r="A25" s="4"/>
      <c r="B25" s="1"/>
      <c r="C25" s="1"/>
      <c r="D25" s="5"/>
      <c r="E25" s="1"/>
      <c r="F25" s="1"/>
      <c r="J25" s="3"/>
    </row>
    <row r="26" spans="1:10">
      <c r="A26" s="4"/>
      <c r="B26" s="1"/>
      <c r="C26" s="1"/>
      <c r="D26" s="5"/>
      <c r="E26" s="1"/>
      <c r="F26" s="1"/>
    </row>
    <row r="27" spans="1:10">
      <c r="A27" s="4"/>
      <c r="B27" s="1"/>
      <c r="C27" s="1"/>
      <c r="D27" s="5"/>
      <c r="E27" s="1"/>
      <c r="F27" s="1"/>
    </row>
    <row r="28" spans="1:10">
      <c r="A28" s="4"/>
      <c r="B28" s="1"/>
      <c r="C28" s="1"/>
      <c r="D28" s="5"/>
      <c r="E28" s="1"/>
      <c r="F28" s="1"/>
    </row>
    <row r="29" spans="1:10">
      <c r="A29" s="4"/>
      <c r="B29" s="1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1105.9000000000001</v>
      </c>
      <c r="C40">
        <f>_xlfn.STDEV.S(A3:A31)</f>
        <v>1106.1384656828268</v>
      </c>
      <c r="E40">
        <f>AVERAGE(D3:D31)</f>
        <v>1796.95</v>
      </c>
      <c r="F40">
        <f>STDEV(D3:D31)</f>
        <v>1710.9601636446559</v>
      </c>
    </row>
  </sheetData>
  <mergeCells count="2">
    <mergeCell ref="A1:C1"/>
    <mergeCell ref="D1:F1"/>
  </mergeCells>
  <hyperlinks>
    <hyperlink ref="G14" r:id="rId1" xr:uid="{D2DA7133-961C-4936-9B1F-93385396D0F8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438AC7-AFC2-4A2F-A845-30BE680A72E2}">
  <dimension ref="A1:J40"/>
  <sheetViews>
    <sheetView zoomScale="136" workbookViewId="0">
      <selection activeCell="B3" sqref="B3:B17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39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0</v>
      </c>
      <c r="B3" s="6">
        <v>43861</v>
      </c>
      <c r="C3" s="1"/>
      <c r="D3" s="5">
        <v>4</v>
      </c>
      <c r="E3" s="1"/>
      <c r="F3" s="1"/>
    </row>
    <row r="4" spans="1:10">
      <c r="A4" s="4">
        <v>0</v>
      </c>
      <c r="B4" s="6">
        <v>43874</v>
      </c>
      <c r="C4" s="1"/>
      <c r="D4" s="5">
        <v>0</v>
      </c>
      <c r="E4" s="1"/>
      <c r="F4" s="1"/>
    </row>
    <row r="5" spans="1:10">
      <c r="A5" s="4">
        <v>0</v>
      </c>
      <c r="B5" s="6">
        <v>43888</v>
      </c>
      <c r="C5" s="1"/>
      <c r="D5" s="5">
        <v>0</v>
      </c>
      <c r="E5" s="1"/>
      <c r="F5" s="1"/>
    </row>
    <row r="6" spans="1:10">
      <c r="A6" s="4">
        <v>0</v>
      </c>
      <c r="B6" s="6">
        <v>43902</v>
      </c>
      <c r="C6" s="1"/>
      <c r="D6" s="5">
        <v>13</v>
      </c>
      <c r="E6" s="1"/>
      <c r="F6" s="1"/>
    </row>
    <row r="7" spans="1:10">
      <c r="A7" s="4">
        <v>40</v>
      </c>
      <c r="B7" s="6">
        <v>43916</v>
      </c>
      <c r="C7" s="1"/>
      <c r="D7" s="5">
        <v>43</v>
      </c>
      <c r="E7" s="1"/>
      <c r="F7" s="1"/>
    </row>
    <row r="8" spans="1:10">
      <c r="A8" s="4">
        <v>600</v>
      </c>
      <c r="B8" s="6">
        <v>43930</v>
      </c>
      <c r="C8" s="1"/>
      <c r="D8" s="5">
        <v>591</v>
      </c>
      <c r="E8" s="1"/>
      <c r="F8" s="1"/>
    </row>
    <row r="9" spans="1:10">
      <c r="A9" s="4">
        <v>1000</v>
      </c>
      <c r="B9" s="6">
        <v>43944</v>
      </c>
      <c r="C9" s="1"/>
      <c r="D9" s="5">
        <v>1100</v>
      </c>
      <c r="E9" s="1"/>
      <c r="F9" s="1"/>
    </row>
    <row r="10" spans="1:10">
      <c r="A10" s="4">
        <v>2000</v>
      </c>
      <c r="B10" s="6">
        <v>43958</v>
      </c>
      <c r="C10" s="1"/>
      <c r="D10" s="5">
        <v>3561</v>
      </c>
      <c r="E10" s="1"/>
      <c r="F10" s="1"/>
    </row>
    <row r="11" spans="1:10">
      <c r="A11" s="10">
        <v>4000</v>
      </c>
      <c r="B11" s="6">
        <v>43972</v>
      </c>
      <c r="C11" s="1"/>
      <c r="D11" s="5">
        <v>5609</v>
      </c>
      <c r="E11" s="1"/>
      <c r="F11" s="1"/>
    </row>
    <row r="12" spans="1:10">
      <c r="A12" s="4">
        <v>9000</v>
      </c>
      <c r="B12" s="6">
        <v>43986</v>
      </c>
      <c r="C12" s="1"/>
      <c r="D12" s="5">
        <v>9304</v>
      </c>
      <c r="E12" s="1"/>
      <c r="F12" s="1"/>
    </row>
    <row r="13" spans="1:10">
      <c r="A13" s="4">
        <v>9000</v>
      </c>
      <c r="B13" s="6">
        <v>44014</v>
      </c>
      <c r="C13" s="1"/>
      <c r="D13" s="5">
        <v>9000</v>
      </c>
      <c r="E13" s="1"/>
      <c r="F13" s="1"/>
    </row>
    <row r="14" spans="1:10">
      <c r="A14" s="4">
        <v>7000</v>
      </c>
      <c r="B14" s="6">
        <v>44028</v>
      </c>
      <c r="C14" s="1"/>
      <c r="D14" s="5">
        <v>9000</v>
      </c>
      <c r="E14" s="1"/>
      <c r="F14" s="1"/>
      <c r="G14" s="8" t="s">
        <v>23</v>
      </c>
    </row>
    <row r="15" spans="1:10">
      <c r="A15" s="4">
        <v>20000</v>
      </c>
      <c r="B15" s="6">
        <v>44042</v>
      </c>
      <c r="C15" s="1"/>
      <c r="D15" s="5">
        <v>20000</v>
      </c>
      <c r="E15" s="1"/>
      <c r="F15" s="1"/>
    </row>
    <row r="16" spans="1:10">
      <c r="A16" s="4">
        <v>60000</v>
      </c>
      <c r="B16" s="6">
        <v>44056</v>
      </c>
      <c r="C16" s="1"/>
      <c r="D16" s="5">
        <v>67000</v>
      </c>
      <c r="E16" s="1"/>
      <c r="F16" s="1"/>
    </row>
    <row r="17" spans="1:10">
      <c r="A17" s="4">
        <v>66000</v>
      </c>
      <c r="B17" s="6">
        <v>44070</v>
      </c>
      <c r="C17" s="1"/>
      <c r="D17" s="5">
        <v>66000</v>
      </c>
      <c r="E17" s="1"/>
      <c r="F17" s="1"/>
    </row>
    <row r="18" spans="1:10">
      <c r="A18" s="4"/>
      <c r="B18" s="6"/>
      <c r="C18" s="1"/>
      <c r="D18" s="5"/>
      <c r="E18" s="1"/>
      <c r="F18" s="1"/>
    </row>
    <row r="19" spans="1:10">
      <c r="A19" s="4"/>
      <c r="B19" s="6"/>
      <c r="C19" s="1"/>
      <c r="D19" s="5"/>
      <c r="E19" s="1"/>
      <c r="F19" s="1"/>
    </row>
    <row r="20" spans="1:10">
      <c r="A20" s="4"/>
      <c r="B20" s="6"/>
      <c r="C20" s="1"/>
      <c r="D20" s="12"/>
      <c r="E20" s="1"/>
      <c r="F20" s="1"/>
    </row>
    <row r="21" spans="1:10">
      <c r="A21" s="4"/>
      <c r="B21" s="7"/>
      <c r="C21" s="1"/>
      <c r="D21" s="5"/>
      <c r="E21" s="1"/>
      <c r="F21" s="1"/>
    </row>
    <row r="22" spans="1:10">
      <c r="A22" s="4"/>
      <c r="B22" s="1"/>
      <c r="C22" s="1"/>
      <c r="D22" s="5"/>
      <c r="E22" s="1"/>
      <c r="F22" s="1"/>
    </row>
    <row r="23" spans="1:10">
      <c r="A23" s="4"/>
      <c r="B23" s="1"/>
      <c r="C23" s="1"/>
      <c r="D23" s="5"/>
      <c r="E23" s="1"/>
      <c r="F23" s="1"/>
    </row>
    <row r="24" spans="1:10">
      <c r="A24" s="4"/>
      <c r="B24" s="1"/>
      <c r="C24" s="1"/>
      <c r="D24" s="5"/>
      <c r="E24" s="1"/>
      <c r="F24" s="1"/>
      <c r="J24" s="3"/>
    </row>
    <row r="25" spans="1:10">
      <c r="A25" s="4"/>
      <c r="B25" s="1"/>
      <c r="C25" s="1"/>
      <c r="D25" s="5"/>
      <c r="E25" s="1"/>
      <c r="F25" s="1"/>
      <c r="J25" s="3"/>
    </row>
    <row r="26" spans="1:10">
      <c r="A26" s="4"/>
      <c r="B26" s="1"/>
      <c r="C26" s="1"/>
      <c r="D26" s="5"/>
      <c r="E26" s="1"/>
      <c r="F26" s="1"/>
    </row>
    <row r="27" spans="1:10">
      <c r="A27" s="4"/>
      <c r="B27" s="1"/>
      <c r="C27" s="1"/>
      <c r="D27" s="5"/>
      <c r="E27" s="1"/>
      <c r="F27" s="1"/>
    </row>
    <row r="28" spans="1:10">
      <c r="A28" s="4"/>
      <c r="B28" s="1"/>
      <c r="C28" s="1"/>
      <c r="D28" s="5"/>
      <c r="E28" s="1"/>
      <c r="F28" s="1"/>
    </row>
    <row r="29" spans="1:10">
      <c r="A29" s="4"/>
      <c r="B29" s="1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11909.333333333334</v>
      </c>
      <c r="C40">
        <f>_xlfn.STDEV.S(A3:A31)</f>
        <v>21482.348723234772</v>
      </c>
      <c r="E40">
        <f>AVERAGE(D3:D31)</f>
        <v>12748.333333333334</v>
      </c>
      <c r="F40">
        <f>STDEV(D3:D31)</f>
        <v>22522.159391733883</v>
      </c>
    </row>
  </sheetData>
  <mergeCells count="2">
    <mergeCell ref="A1:C1"/>
    <mergeCell ref="D1:F1"/>
  </mergeCells>
  <hyperlinks>
    <hyperlink ref="G14" r:id="rId1" xr:uid="{51522268-CC37-4419-9F96-12AD8D18B9B5}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B2D79D-6238-491F-A525-9368348DB265}">
  <dimension ref="A1:J40"/>
  <sheetViews>
    <sheetView topLeftCell="A14" zoomScale="136" workbookViewId="0">
      <selection activeCell="C41" sqref="C41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39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1777700</v>
      </c>
      <c r="B3" s="6">
        <v>44016</v>
      </c>
      <c r="C3" s="1"/>
      <c r="D3" s="5">
        <v>1908500</v>
      </c>
      <c r="E3" s="1"/>
      <c r="F3" s="1"/>
    </row>
    <row r="4" spans="1:10">
      <c r="A4" s="4">
        <v>1887700</v>
      </c>
      <c r="B4" s="6">
        <f>B3+1</f>
        <v>44017</v>
      </c>
      <c r="C4" s="1"/>
      <c r="D4" s="5">
        <v>1968500</v>
      </c>
      <c r="E4" s="1"/>
      <c r="F4" s="1"/>
    </row>
    <row r="5" spans="1:10">
      <c r="A5" s="4">
        <v>1907700</v>
      </c>
      <c r="B5" s="6">
        <f t="shared" ref="B5:B18" si="0">B4+1</f>
        <v>44018</v>
      </c>
      <c r="C5" s="1"/>
      <c r="D5" s="5">
        <v>2018500</v>
      </c>
      <c r="E5" s="1"/>
      <c r="F5" s="1"/>
    </row>
    <row r="6" spans="1:10">
      <c r="A6" s="4">
        <v>1927700</v>
      </c>
      <c r="B6" s="6">
        <f t="shared" si="0"/>
        <v>44019</v>
      </c>
      <c r="C6" s="1"/>
      <c r="D6" s="5">
        <v>2028500</v>
      </c>
      <c r="E6" s="1"/>
      <c r="F6" s="1"/>
    </row>
    <row r="7" spans="1:10">
      <c r="A7" s="4">
        <v>1942700</v>
      </c>
      <c r="B7" s="6">
        <f t="shared" si="0"/>
        <v>44020</v>
      </c>
      <c r="C7" s="1"/>
      <c r="D7" s="5">
        <v>2038500</v>
      </c>
      <c r="E7" s="1"/>
      <c r="F7" s="1"/>
    </row>
    <row r="8" spans="1:10">
      <c r="A8" s="4">
        <v>1947700</v>
      </c>
      <c r="B8" s="6">
        <f t="shared" si="0"/>
        <v>44021</v>
      </c>
      <c r="C8" s="1"/>
      <c r="D8" s="5">
        <v>2078500</v>
      </c>
      <c r="E8" s="1"/>
      <c r="F8" s="1"/>
    </row>
    <row r="9" spans="1:10">
      <c r="A9" s="4">
        <v>1967700</v>
      </c>
      <c r="B9" s="6">
        <f t="shared" si="0"/>
        <v>44022</v>
      </c>
      <c r="C9" s="1"/>
      <c r="D9" s="5">
        <v>2108500</v>
      </c>
      <c r="E9" s="1"/>
      <c r="F9" s="1"/>
    </row>
    <row r="10" spans="1:10">
      <c r="A10" s="4">
        <v>1972700</v>
      </c>
      <c r="B10" s="6">
        <f t="shared" si="0"/>
        <v>44023</v>
      </c>
      <c r="C10" s="1"/>
      <c r="D10" s="5">
        <v>2068500</v>
      </c>
      <c r="E10" s="1"/>
      <c r="F10" s="1"/>
    </row>
    <row r="11" spans="1:10">
      <c r="A11" s="10">
        <v>2037700</v>
      </c>
      <c r="B11" s="6">
        <f t="shared" si="0"/>
        <v>44024</v>
      </c>
      <c r="C11" s="1"/>
      <c r="D11" s="5">
        <v>2078500</v>
      </c>
      <c r="E11" s="1"/>
      <c r="F11" s="1"/>
    </row>
    <row r="12" spans="1:10">
      <c r="A12" s="4">
        <v>2057700</v>
      </c>
      <c r="B12" s="6">
        <f t="shared" si="0"/>
        <v>44025</v>
      </c>
      <c r="C12" s="1"/>
      <c r="D12" s="5">
        <v>2088500</v>
      </c>
      <c r="E12" s="1"/>
      <c r="F12" s="1"/>
    </row>
    <row r="13" spans="1:10">
      <c r="A13" s="4">
        <v>2067700</v>
      </c>
      <c r="B13" s="6">
        <f t="shared" si="0"/>
        <v>44026</v>
      </c>
      <c r="C13" s="1"/>
      <c r="D13" s="5">
        <v>2098500</v>
      </c>
      <c r="E13" s="1"/>
      <c r="F13" s="1"/>
    </row>
    <row r="14" spans="1:10">
      <c r="A14" s="4">
        <v>2072700</v>
      </c>
      <c r="B14" s="6">
        <f t="shared" si="0"/>
        <v>44027</v>
      </c>
      <c r="C14" s="1"/>
      <c r="D14" s="5">
        <v>2108500</v>
      </c>
      <c r="E14" s="1"/>
      <c r="F14" s="1"/>
      <c r="G14" s="9" t="s">
        <v>40</v>
      </c>
    </row>
    <row r="15" spans="1:10">
      <c r="A15" s="4">
        <v>2077700</v>
      </c>
      <c r="B15" s="6">
        <f t="shared" si="0"/>
        <v>44028</v>
      </c>
      <c r="C15" s="1"/>
      <c r="D15" s="12">
        <v>2118500</v>
      </c>
      <c r="E15" s="1"/>
      <c r="F15" s="1"/>
    </row>
    <row r="16" spans="1:10">
      <c r="A16" s="4">
        <v>2097700</v>
      </c>
      <c r="B16" s="6">
        <f t="shared" si="0"/>
        <v>44029</v>
      </c>
      <c r="C16" s="1"/>
      <c r="D16" s="5">
        <v>2168500</v>
      </c>
      <c r="E16" s="1"/>
      <c r="F16" s="1"/>
      <c r="G16" s="9" t="s">
        <v>41</v>
      </c>
    </row>
    <row r="17" spans="1:10">
      <c r="A17" s="4">
        <v>2102700</v>
      </c>
      <c r="B17" s="6">
        <f t="shared" si="0"/>
        <v>44030</v>
      </c>
      <c r="C17" s="1"/>
      <c r="D17" s="5">
        <v>2218500</v>
      </c>
      <c r="E17" s="1"/>
      <c r="F17" s="1"/>
    </row>
    <row r="18" spans="1:10">
      <c r="A18" s="4">
        <v>2127700</v>
      </c>
      <c r="B18" s="6">
        <f t="shared" si="0"/>
        <v>44031</v>
      </c>
      <c r="C18" s="1"/>
      <c r="D18" s="12">
        <v>2268500</v>
      </c>
      <c r="E18" s="1"/>
      <c r="F18" s="1"/>
    </row>
    <row r="19" spans="1:10">
      <c r="A19" s="4">
        <v>2137700</v>
      </c>
      <c r="B19" s="6">
        <f>B18+1</f>
        <v>44032</v>
      </c>
      <c r="C19" s="1"/>
      <c r="D19" s="5">
        <v>2308500</v>
      </c>
      <c r="E19" s="1"/>
      <c r="F19" s="1"/>
    </row>
    <row r="20" spans="1:10">
      <c r="A20" s="4">
        <v>2177700</v>
      </c>
      <c r="B20" s="6">
        <f>B19+1</f>
        <v>44033</v>
      </c>
      <c r="C20" s="1"/>
      <c r="D20" s="5">
        <v>2408500</v>
      </c>
      <c r="E20" s="1"/>
      <c r="F20" s="1"/>
    </row>
    <row r="21" spans="1:10">
      <c r="A21" s="4">
        <v>2182700</v>
      </c>
      <c r="B21" s="6">
        <f>B20+1</f>
        <v>44034</v>
      </c>
      <c r="C21" s="1"/>
      <c r="D21" s="5">
        <v>2478500</v>
      </c>
      <c r="E21" s="1"/>
      <c r="F21" s="1"/>
    </row>
    <row r="22" spans="1:10">
      <c r="A22" s="4">
        <v>2197700</v>
      </c>
      <c r="B22" s="6">
        <f>B21+1</f>
        <v>44035</v>
      </c>
      <c r="C22" s="1"/>
      <c r="D22" s="5">
        <v>2488500</v>
      </c>
      <c r="E22" s="1"/>
      <c r="F22" s="1"/>
    </row>
    <row r="23" spans="1:10">
      <c r="A23" s="4">
        <v>2202700</v>
      </c>
      <c r="B23" s="6">
        <f>B22+1</f>
        <v>44036</v>
      </c>
      <c r="C23" s="1"/>
      <c r="D23" s="5">
        <v>2498500</v>
      </c>
      <c r="E23" s="1"/>
      <c r="F23" s="1"/>
    </row>
    <row r="24" spans="1:10">
      <c r="A24" s="4">
        <v>2212700</v>
      </c>
      <c r="B24" s="6">
        <f>B23+1</f>
        <v>44037</v>
      </c>
      <c r="C24" s="1"/>
      <c r="D24" s="5">
        <v>2498500</v>
      </c>
      <c r="E24" s="1"/>
      <c r="F24" s="1"/>
      <c r="J24" s="3"/>
    </row>
    <row r="25" spans="1:10">
      <c r="A25" s="4">
        <v>2217700</v>
      </c>
      <c r="B25" s="6">
        <f>B24+1</f>
        <v>44038</v>
      </c>
      <c r="C25" s="1"/>
      <c r="D25" s="5">
        <v>2503500</v>
      </c>
      <c r="E25" s="1"/>
      <c r="F25" s="1"/>
      <c r="J25" s="3"/>
    </row>
    <row r="26" spans="1:10">
      <c r="A26" s="4">
        <v>2218700</v>
      </c>
      <c r="B26" s="6">
        <f>B25+1</f>
        <v>44039</v>
      </c>
      <c r="C26" s="1"/>
      <c r="D26" s="5">
        <v>2518500</v>
      </c>
      <c r="E26" s="1"/>
      <c r="F26" s="1"/>
    </row>
    <row r="27" spans="1:10">
      <c r="A27" s="4">
        <v>2220700</v>
      </c>
      <c r="B27" s="6">
        <f>B26+1</f>
        <v>44040</v>
      </c>
      <c r="C27" s="1"/>
      <c r="D27" s="5">
        <v>2568500</v>
      </c>
      <c r="E27" s="1"/>
      <c r="F27" s="1"/>
    </row>
    <row r="28" spans="1:10">
      <c r="A28" s="4">
        <v>2222700</v>
      </c>
      <c r="B28" s="6">
        <f>B27+1</f>
        <v>44041</v>
      </c>
      <c r="C28" s="1"/>
      <c r="D28" s="5">
        <v>2618500</v>
      </c>
      <c r="E28" s="1"/>
      <c r="F28" s="1"/>
    </row>
    <row r="29" spans="1:10">
      <c r="A29" s="4">
        <v>2214500</v>
      </c>
      <c r="B29" s="6">
        <f>B28+1</f>
        <v>44042</v>
      </c>
      <c r="C29" s="1"/>
      <c r="D29" s="5">
        <v>2668500</v>
      </c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2080692.5925925926</v>
      </c>
      <c r="C40">
        <f>_xlfn.STDEV.S(A3:A29)</f>
        <v>126141.31857053125</v>
      </c>
      <c r="E40">
        <f>AVERAGE(D3:D31)</f>
        <v>2256462.9629629632</v>
      </c>
      <c r="F40">
        <f>STDEV(D3:D29)</f>
        <v>228550.02507134838</v>
      </c>
    </row>
  </sheetData>
  <mergeCells count="2">
    <mergeCell ref="A1:C1"/>
    <mergeCell ref="D1:F1"/>
  </mergeCells>
  <hyperlinks>
    <hyperlink ref="G14" r:id="rId1" xr:uid="{3B2C7534-49A3-4099-A6C7-17E75E0A0B31}"/>
    <hyperlink ref="G16" r:id="rId2" xr:uid="{2D1EEE54-7EC7-4A42-A7D5-E00CA35B4EE3}"/>
  </hyperlinks>
  <pageMargins left="0.7" right="0.7" top="0.75" bottom="0.75" header="0.3" footer="0.3"/>
  <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058912-D674-4DA9-B892-61FF921DC7A6}">
  <dimension ref="A1:J40"/>
  <sheetViews>
    <sheetView zoomScale="136" workbookViewId="0">
      <selection activeCell="A10" sqref="A10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39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0</v>
      </c>
      <c r="B3" s="6">
        <v>43889</v>
      </c>
      <c r="C3" s="1"/>
      <c r="D3" s="5">
        <v>0</v>
      </c>
      <c r="E3" s="1"/>
      <c r="F3" s="1"/>
    </row>
    <row r="4" spans="1:10">
      <c r="A4" s="4">
        <v>600</v>
      </c>
      <c r="B4" s="6">
        <f>B3+20</f>
        <v>43909</v>
      </c>
      <c r="C4" s="1"/>
      <c r="D4" s="5">
        <v>621</v>
      </c>
      <c r="E4" s="1"/>
      <c r="F4" s="1"/>
    </row>
    <row r="5" spans="1:10">
      <c r="A5" s="4">
        <v>16000</v>
      </c>
      <c r="B5" s="6">
        <f t="shared" ref="B5:B9" si="0">B4+20</f>
        <v>43929</v>
      </c>
      <c r="C5" s="1"/>
      <c r="D5" s="5">
        <v>16170</v>
      </c>
      <c r="E5" s="1"/>
      <c r="F5" s="1"/>
    </row>
    <row r="6" spans="1:10">
      <c r="A6" s="4">
        <v>80000</v>
      </c>
      <c r="B6" s="6">
        <f t="shared" si="0"/>
        <v>43949</v>
      </c>
      <c r="C6" s="1"/>
      <c r="D6" s="5">
        <v>73235</v>
      </c>
      <c r="E6" s="1"/>
      <c r="F6" s="1"/>
    </row>
    <row r="7" spans="1:10">
      <c r="A7" s="4">
        <v>250000</v>
      </c>
      <c r="B7" s="6">
        <f t="shared" si="0"/>
        <v>43969</v>
      </c>
      <c r="C7" s="1"/>
      <c r="D7" s="5">
        <v>255368</v>
      </c>
      <c r="E7" s="1"/>
      <c r="F7" s="1"/>
      <c r="H7" t="s">
        <v>42</v>
      </c>
    </row>
    <row r="8" spans="1:10">
      <c r="A8" s="4">
        <v>680000</v>
      </c>
      <c r="B8" s="6">
        <f t="shared" si="0"/>
        <v>43989</v>
      </c>
      <c r="C8" s="1"/>
      <c r="D8" s="5">
        <v>694881</v>
      </c>
      <c r="E8" s="1"/>
      <c r="F8" s="1"/>
    </row>
    <row r="9" spans="1:10">
      <c r="A9" s="4">
        <v>1400000</v>
      </c>
      <c r="B9" s="6">
        <f t="shared" si="0"/>
        <v>44009</v>
      </c>
      <c r="C9" s="1"/>
      <c r="D9" s="5">
        <v>1318556</v>
      </c>
      <c r="E9" s="1"/>
      <c r="F9" s="1"/>
    </row>
    <row r="10" spans="1:10">
      <c r="A10" s="4">
        <v>1700000</v>
      </c>
      <c r="B10" s="6">
        <f>B9+10</f>
        <v>44019</v>
      </c>
      <c r="C10" s="1"/>
      <c r="D10" s="5">
        <v>1676848</v>
      </c>
      <c r="E10" s="1"/>
      <c r="F10" s="1"/>
    </row>
    <row r="11" spans="1:10">
      <c r="A11" s="10"/>
      <c r="B11" s="6"/>
      <c r="C11" s="1"/>
      <c r="D11" s="5"/>
      <c r="E11" s="1"/>
      <c r="F11" s="1"/>
    </row>
    <row r="12" spans="1:10">
      <c r="A12" s="4"/>
      <c r="B12" s="6"/>
      <c r="C12" s="1"/>
      <c r="D12" s="5"/>
      <c r="E12" s="1"/>
      <c r="F12" s="1"/>
    </row>
    <row r="13" spans="1:10">
      <c r="A13" s="4"/>
      <c r="B13" s="6"/>
      <c r="C13" s="1"/>
      <c r="D13" s="5"/>
      <c r="E13" s="1"/>
      <c r="F13" s="1"/>
    </row>
    <row r="14" spans="1:10">
      <c r="A14" s="4"/>
      <c r="B14" s="6"/>
      <c r="C14" s="1"/>
      <c r="D14" s="5"/>
      <c r="E14" s="1"/>
      <c r="F14" s="1"/>
      <c r="G14" s="9" t="s">
        <v>40</v>
      </c>
    </row>
    <row r="15" spans="1:10">
      <c r="A15" s="4"/>
      <c r="B15" s="6"/>
      <c r="C15" s="1"/>
      <c r="D15" s="12"/>
      <c r="E15" s="1"/>
      <c r="F15" s="1"/>
    </row>
    <row r="16" spans="1:10">
      <c r="A16" s="4"/>
      <c r="B16" s="6"/>
      <c r="C16" s="1"/>
      <c r="D16" s="5"/>
      <c r="E16" s="1"/>
      <c r="F16" s="1"/>
      <c r="G16" s="9" t="s">
        <v>43</v>
      </c>
    </row>
    <row r="17" spans="1:10">
      <c r="A17" s="4"/>
      <c r="B17" s="6"/>
      <c r="C17" s="1"/>
      <c r="D17" s="5"/>
      <c r="E17" s="1"/>
      <c r="F17" s="1"/>
    </row>
    <row r="18" spans="1:10">
      <c r="A18" s="4"/>
      <c r="B18" s="6"/>
      <c r="C18" s="1"/>
      <c r="D18" s="12"/>
      <c r="E18" s="1"/>
      <c r="F18" s="1"/>
    </row>
    <row r="19" spans="1:10">
      <c r="A19" s="4"/>
      <c r="B19" s="6"/>
      <c r="C19" s="1"/>
      <c r="D19" s="5"/>
      <c r="E19" s="1"/>
      <c r="F19" s="1"/>
    </row>
    <row r="20" spans="1:10">
      <c r="A20" s="4"/>
      <c r="B20" s="6"/>
      <c r="C20" s="1"/>
      <c r="D20" s="5"/>
      <c r="E20" s="1"/>
      <c r="F20" s="1"/>
    </row>
    <row r="21" spans="1:10">
      <c r="A21" s="4"/>
      <c r="B21" s="6"/>
      <c r="C21" s="1"/>
      <c r="D21" s="5"/>
      <c r="E21" s="1"/>
      <c r="F21" s="1"/>
    </row>
    <row r="22" spans="1:10">
      <c r="A22" s="4"/>
      <c r="B22" s="6"/>
      <c r="C22" s="1"/>
      <c r="D22" s="5"/>
      <c r="E22" s="1"/>
      <c r="F22" s="1"/>
    </row>
    <row r="23" spans="1:10">
      <c r="A23" s="4"/>
      <c r="B23" s="6"/>
      <c r="C23" s="1"/>
      <c r="D23" s="5"/>
      <c r="E23" s="1"/>
      <c r="F23" s="1"/>
    </row>
    <row r="24" spans="1:10">
      <c r="A24" s="4"/>
      <c r="B24" s="6"/>
      <c r="C24" s="1"/>
      <c r="D24" s="5"/>
      <c r="E24" s="1"/>
      <c r="F24" s="1"/>
      <c r="J24" s="3"/>
    </row>
    <row r="25" spans="1:10">
      <c r="A25" s="4"/>
      <c r="B25" s="6"/>
      <c r="C25" s="1"/>
      <c r="D25" s="5"/>
      <c r="E25" s="1"/>
      <c r="F25" s="1"/>
      <c r="J25" s="3"/>
    </row>
    <row r="26" spans="1:10">
      <c r="A26" s="4"/>
      <c r="B26" s="6"/>
      <c r="C26" s="1"/>
      <c r="D26" s="5"/>
      <c r="E26" s="1"/>
      <c r="F26" s="1"/>
    </row>
    <row r="27" spans="1:10">
      <c r="A27" s="4"/>
      <c r="B27" s="6"/>
      <c r="C27" s="1"/>
      <c r="D27" s="5"/>
      <c r="E27" s="1"/>
      <c r="F27" s="1"/>
    </row>
    <row r="28" spans="1:10">
      <c r="A28" s="4"/>
      <c r="B28" s="6"/>
      <c r="C28" s="1"/>
      <c r="D28" s="5"/>
      <c r="E28" s="1"/>
      <c r="F28" s="1"/>
    </row>
    <row r="29" spans="1:10">
      <c r="A29" s="4"/>
      <c r="B29" s="6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515825</v>
      </c>
      <c r="C40">
        <f>_xlfn.STDEV.S(A3:A31)</f>
        <v>681694.62318967597</v>
      </c>
      <c r="E40">
        <f>AVERAGE(D3:D31)</f>
        <v>504459.875</v>
      </c>
      <c r="F40">
        <f>STDEV(D3:D31)</f>
        <v>662060.49094699963</v>
      </c>
    </row>
  </sheetData>
  <mergeCells count="2">
    <mergeCell ref="A1:C1"/>
    <mergeCell ref="D1:F1"/>
  </mergeCells>
  <hyperlinks>
    <hyperlink ref="G14" r:id="rId1" xr:uid="{8324D2AE-CA38-4E80-BAA4-35D9D18EE936}"/>
    <hyperlink ref="G16" r:id="rId2" xr:uid="{81B5AF03-27D7-45E9-BFBB-2CA752CCFDE0}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604E9F-B100-47B1-BB79-4AD7BA2DE6CC}">
  <dimension ref="A1:J40"/>
  <sheetViews>
    <sheetView zoomScale="136" workbookViewId="0">
      <selection activeCell="D4" sqref="D4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39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485000</v>
      </c>
      <c r="B3" s="6">
        <v>44156</v>
      </c>
      <c r="C3" s="1"/>
      <c r="D3" s="5">
        <v>500000</v>
      </c>
      <c r="E3" s="1"/>
      <c r="F3" s="1"/>
    </row>
    <row r="4" spans="1:10">
      <c r="A4" s="4">
        <v>492000</v>
      </c>
      <c r="B4" s="6">
        <f>B3+1</f>
        <v>44157</v>
      </c>
      <c r="C4" s="1"/>
      <c r="D4" s="5">
        <v>510000</v>
      </c>
      <c r="E4" s="1"/>
      <c r="F4" s="1"/>
    </row>
    <row r="5" spans="1:10">
      <c r="A5" s="4">
        <v>502000</v>
      </c>
      <c r="B5" s="6">
        <f t="shared" ref="B5:B13" si="0">B4+1</f>
        <v>44158</v>
      </c>
      <c r="C5" s="1"/>
      <c r="D5" s="5">
        <v>515000</v>
      </c>
      <c r="E5" s="1"/>
      <c r="F5" s="1"/>
    </row>
    <row r="6" spans="1:10">
      <c r="A6" s="4">
        <v>515000</v>
      </c>
      <c r="B6" s="6">
        <f t="shared" si="0"/>
        <v>44159</v>
      </c>
      <c r="C6" s="1"/>
      <c r="D6" s="5">
        <v>525000</v>
      </c>
      <c r="E6" s="1"/>
      <c r="F6" s="1"/>
    </row>
    <row r="7" spans="1:10">
      <c r="A7" s="4">
        <v>528000</v>
      </c>
      <c r="B7" s="6">
        <f t="shared" si="0"/>
        <v>44160</v>
      </c>
      <c r="C7" s="1"/>
      <c r="D7" s="5">
        <v>545000</v>
      </c>
      <c r="E7" s="1"/>
      <c r="F7" s="1"/>
      <c r="H7" t="s">
        <v>42</v>
      </c>
    </row>
    <row r="8" spans="1:10">
      <c r="A8" s="4">
        <v>540000</v>
      </c>
      <c r="B8" s="6">
        <f t="shared" si="0"/>
        <v>44161</v>
      </c>
      <c r="C8" s="1"/>
      <c r="D8" s="5">
        <v>560000</v>
      </c>
      <c r="E8" s="1"/>
      <c r="F8" s="1"/>
    </row>
    <row r="9" spans="1:10">
      <c r="A9" s="4">
        <v>560000</v>
      </c>
      <c r="B9" s="6">
        <f t="shared" si="0"/>
        <v>44162</v>
      </c>
      <c r="C9" s="1"/>
      <c r="D9" s="5">
        <v>570000</v>
      </c>
      <c r="E9" s="1"/>
      <c r="F9" s="1"/>
    </row>
    <row r="10" spans="1:10">
      <c r="A10" s="4">
        <v>575000</v>
      </c>
      <c r="B10" s="6">
        <f t="shared" si="0"/>
        <v>44163</v>
      </c>
      <c r="C10" s="1"/>
      <c r="D10" s="5">
        <v>612000</v>
      </c>
      <c r="E10" s="1"/>
      <c r="F10" s="1"/>
    </row>
    <row r="11" spans="1:10">
      <c r="A11" s="10">
        <v>590000</v>
      </c>
      <c r="B11" s="6">
        <f t="shared" si="0"/>
        <v>44164</v>
      </c>
      <c r="C11" s="1"/>
      <c r="D11" s="5">
        <v>615000</v>
      </c>
      <c r="E11" s="1"/>
      <c r="F11" s="1"/>
    </row>
    <row r="12" spans="1:10">
      <c r="A12" s="4">
        <v>615000</v>
      </c>
      <c r="B12" s="6">
        <f t="shared" si="0"/>
        <v>44165</v>
      </c>
      <c r="C12" s="1"/>
      <c r="D12" s="5">
        <v>610000</v>
      </c>
      <c r="E12" s="1"/>
      <c r="F12" s="1"/>
    </row>
    <row r="13" spans="1:10">
      <c r="A13" s="4">
        <v>635000</v>
      </c>
      <c r="B13" s="6">
        <f t="shared" si="0"/>
        <v>44166</v>
      </c>
      <c r="C13" s="1"/>
      <c r="D13" s="5">
        <v>635000</v>
      </c>
      <c r="E13" s="1"/>
      <c r="F13" s="1"/>
    </row>
    <row r="14" spans="1:10">
      <c r="A14" s="4"/>
      <c r="B14" s="6"/>
      <c r="C14" s="1"/>
      <c r="D14" s="5"/>
      <c r="E14" s="1"/>
      <c r="F14" s="1"/>
      <c r="G14" s="9" t="s">
        <v>40</v>
      </c>
    </row>
    <row r="15" spans="1:10">
      <c r="A15" s="4"/>
      <c r="B15" s="6"/>
      <c r="C15" s="1"/>
      <c r="D15" s="12"/>
      <c r="E15" s="1"/>
      <c r="F15" s="1"/>
    </row>
    <row r="16" spans="1:10">
      <c r="A16" s="4"/>
      <c r="B16" s="6"/>
      <c r="C16" s="1"/>
      <c r="D16" s="5"/>
      <c r="E16" s="1"/>
      <c r="F16" s="1"/>
      <c r="G16" s="9" t="s">
        <v>43</v>
      </c>
    </row>
    <row r="17" spans="1:10">
      <c r="A17" s="4"/>
      <c r="B17" s="6"/>
      <c r="C17" s="1"/>
      <c r="D17" s="5"/>
      <c r="E17" s="1"/>
      <c r="F17" s="1"/>
    </row>
    <row r="18" spans="1:10">
      <c r="A18" s="4"/>
      <c r="B18" s="6"/>
      <c r="C18" s="1"/>
      <c r="D18" s="12"/>
      <c r="E18" s="1"/>
      <c r="F18" s="1"/>
    </row>
    <row r="19" spans="1:10">
      <c r="A19" s="4"/>
      <c r="B19" s="6"/>
      <c r="C19" s="1"/>
      <c r="D19" s="5"/>
      <c r="E19" s="1"/>
      <c r="F19" s="1"/>
    </row>
    <row r="20" spans="1:10">
      <c r="A20" s="4"/>
      <c r="B20" s="6"/>
      <c r="C20" s="1"/>
      <c r="D20" s="5"/>
      <c r="E20" s="1"/>
      <c r="F20" s="1"/>
    </row>
    <row r="21" spans="1:10">
      <c r="A21" s="4"/>
      <c r="B21" s="6"/>
      <c r="C21" s="1"/>
      <c r="D21" s="5"/>
      <c r="E21" s="1"/>
      <c r="F21" s="1"/>
    </row>
    <row r="22" spans="1:10">
      <c r="A22" s="4"/>
      <c r="B22" s="6"/>
      <c r="C22" s="1"/>
      <c r="D22" s="5"/>
      <c r="E22" s="1"/>
      <c r="F22" s="1"/>
    </row>
    <row r="23" spans="1:10">
      <c r="A23" s="4"/>
      <c r="B23" s="6"/>
      <c r="C23" s="1"/>
      <c r="D23" s="5"/>
      <c r="E23" s="1"/>
      <c r="F23" s="1"/>
    </row>
    <row r="24" spans="1:10">
      <c r="A24" s="4"/>
      <c r="B24" s="6"/>
      <c r="C24" s="1"/>
      <c r="D24" s="5"/>
      <c r="E24" s="1"/>
      <c r="F24" s="1"/>
      <c r="J24" s="3"/>
    </row>
    <row r="25" spans="1:10">
      <c r="A25" s="4"/>
      <c r="B25" s="6"/>
      <c r="C25" s="1"/>
      <c r="D25" s="5"/>
      <c r="E25" s="1"/>
      <c r="F25" s="1"/>
      <c r="J25" s="3"/>
    </row>
    <row r="26" spans="1:10">
      <c r="A26" s="4"/>
      <c r="B26" s="6"/>
      <c r="C26" s="1"/>
      <c r="D26" s="5"/>
      <c r="E26" s="1"/>
      <c r="F26" s="1"/>
    </row>
    <row r="27" spans="1:10">
      <c r="A27" s="4"/>
      <c r="B27" s="6"/>
      <c r="C27" s="1"/>
      <c r="D27" s="5"/>
      <c r="E27" s="1"/>
      <c r="F27" s="1"/>
    </row>
    <row r="28" spans="1:10">
      <c r="A28" s="4"/>
      <c r="B28" s="6"/>
      <c r="C28" s="1"/>
      <c r="D28" s="5"/>
      <c r="E28" s="1"/>
      <c r="F28" s="1"/>
    </row>
    <row r="29" spans="1:10">
      <c r="A29" s="4"/>
      <c r="B29" s="6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548818.18181818177</v>
      </c>
      <c r="C40">
        <f>_xlfn.STDEV.S(A3:A31)</f>
        <v>50459.52473382638</v>
      </c>
      <c r="E40">
        <f>AVERAGE(D3:D31)</f>
        <v>563363.63636363635</v>
      </c>
      <c r="F40">
        <f>STDEV(D3:D31)</f>
        <v>48378.244547053851</v>
      </c>
    </row>
  </sheetData>
  <mergeCells count="2">
    <mergeCell ref="A1:C1"/>
    <mergeCell ref="D1:F1"/>
  </mergeCells>
  <hyperlinks>
    <hyperlink ref="G14" r:id="rId1" xr:uid="{C5AFB079-099F-446B-86AF-DC3594DC8F21}"/>
    <hyperlink ref="G16" r:id="rId2" xr:uid="{460FF807-24E9-4549-BD8E-6CC1A388EA02}"/>
  </hyperlinks>
  <pageMargins left="0.7" right="0.7" top="0.75" bottom="0.75" header="0.3" footer="0.3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858D9-D085-424E-9BF3-C83629616D36}">
  <dimension ref="A1:J40"/>
  <sheetViews>
    <sheetView workbookViewId="0">
      <selection activeCell="D11" sqref="D11"/>
    </sheetView>
  </sheetViews>
  <sheetFormatPr defaultColWidth="11" defaultRowHeight="15.95"/>
  <cols>
    <col min="1" max="1" width="24.375" customWidth="1"/>
    <col min="2" max="2" width="12.125" bestFit="1" customWidth="1"/>
    <col min="4" max="4" width="15.125" bestFit="1" customWidth="1"/>
  </cols>
  <sheetData>
    <row r="1" spans="1:10">
      <c r="A1" s="19" t="s">
        <v>7</v>
      </c>
      <c r="B1" s="19"/>
      <c r="C1" s="19"/>
      <c r="D1" s="19" t="s">
        <v>8</v>
      </c>
      <c r="E1" s="19"/>
      <c r="F1" s="19"/>
      <c r="H1" s="3"/>
      <c r="J1" s="3"/>
    </row>
    <row r="2" spans="1:10">
      <c r="A2" s="2" t="s">
        <v>9</v>
      </c>
      <c r="B2" s="2" t="s">
        <v>5</v>
      </c>
      <c r="C2" s="2" t="s">
        <v>6</v>
      </c>
      <c r="D2" s="2" t="s">
        <v>10</v>
      </c>
      <c r="E2" s="2" t="s">
        <v>5</v>
      </c>
      <c r="F2" s="2" t="s">
        <v>6</v>
      </c>
    </row>
    <row r="3" spans="1:10">
      <c r="A3" s="1">
        <v>0</v>
      </c>
      <c r="B3" s="1"/>
      <c r="C3" s="1"/>
      <c r="D3" s="1">
        <v>0</v>
      </c>
      <c r="E3" s="1"/>
      <c r="F3" s="1"/>
    </row>
    <row r="4" spans="1:10">
      <c r="A4" s="1">
        <v>5000</v>
      </c>
      <c r="B4" s="1"/>
      <c r="C4" s="1"/>
      <c r="D4" s="1">
        <v>5000</v>
      </c>
      <c r="E4" s="1"/>
      <c r="F4" s="1"/>
    </row>
    <row r="5" spans="1:10">
      <c r="A5" s="1">
        <v>52000</v>
      </c>
      <c r="B5" s="1"/>
      <c r="C5" s="1"/>
      <c r="D5" s="1">
        <v>52000</v>
      </c>
      <c r="E5" s="1"/>
      <c r="F5" s="1"/>
    </row>
    <row r="6" spans="1:10">
      <c r="A6" s="1">
        <v>110000</v>
      </c>
      <c r="B6" s="1"/>
      <c r="C6" s="1"/>
      <c r="D6" s="1">
        <v>110000</v>
      </c>
      <c r="E6" s="1"/>
      <c r="F6" s="1"/>
    </row>
    <row r="7" spans="1:10">
      <c r="A7" s="1">
        <v>145000</v>
      </c>
      <c r="B7" s="1"/>
      <c r="C7" s="1"/>
      <c r="D7" s="1">
        <v>145000</v>
      </c>
      <c r="E7" s="1"/>
      <c r="F7" s="1"/>
    </row>
    <row r="8" spans="1:10">
      <c r="A8" s="1">
        <v>175000</v>
      </c>
      <c r="B8" s="1"/>
      <c r="C8" s="1"/>
      <c r="D8" s="1">
        <v>175000</v>
      </c>
      <c r="E8" s="1"/>
      <c r="F8" s="1"/>
    </row>
    <row r="9" spans="1:10">
      <c r="A9" s="1">
        <v>260000</v>
      </c>
      <c r="B9" s="1"/>
      <c r="C9" s="1"/>
      <c r="D9" s="1">
        <v>260000</v>
      </c>
      <c r="E9" s="1"/>
      <c r="F9" s="1"/>
    </row>
    <row r="10" spans="1:10">
      <c r="A10" s="1">
        <v>300000</v>
      </c>
      <c r="B10" s="1"/>
      <c r="C10" s="1"/>
      <c r="D10" s="1">
        <v>300000</v>
      </c>
      <c r="E10" s="1"/>
      <c r="F10" s="1"/>
    </row>
    <row r="11" spans="1:10">
      <c r="A11" s="1"/>
      <c r="B11" s="1"/>
      <c r="C11" s="1"/>
      <c r="D11" s="1"/>
      <c r="E11" s="1"/>
      <c r="F11" s="1"/>
    </row>
    <row r="12" spans="1:10">
      <c r="A12" s="1"/>
      <c r="B12" s="1"/>
      <c r="C12" s="1"/>
      <c r="D12" s="1"/>
      <c r="E12" s="1"/>
      <c r="F12" s="1"/>
    </row>
    <row r="13" spans="1:10">
      <c r="A13" s="1"/>
      <c r="B13" s="1"/>
      <c r="C13" s="1"/>
      <c r="D13" s="1"/>
      <c r="E13" s="1"/>
      <c r="F13" s="1"/>
    </row>
    <row r="14" spans="1:10">
      <c r="A14" s="1"/>
      <c r="B14" s="1"/>
      <c r="C14" s="1"/>
      <c r="D14" s="1"/>
      <c r="E14" s="1"/>
      <c r="F14" s="1"/>
    </row>
    <row r="15" spans="1:10">
      <c r="A15" s="1"/>
      <c r="B15" s="1"/>
      <c r="C15" s="1"/>
      <c r="D15" s="1"/>
      <c r="E15" s="1"/>
      <c r="F15" s="1"/>
    </row>
    <row r="16" spans="1:10">
      <c r="A16" s="1"/>
      <c r="B16" s="1"/>
      <c r="C16" s="1"/>
      <c r="D16" s="1"/>
      <c r="E16" s="1"/>
      <c r="F16" s="1"/>
    </row>
    <row r="17" spans="1:6">
      <c r="A17" s="1"/>
      <c r="B17" s="1"/>
      <c r="C17" s="1"/>
      <c r="D17" s="1"/>
      <c r="E17" s="1"/>
      <c r="F17" s="1"/>
    </row>
    <row r="18" spans="1:6">
      <c r="A18" s="1"/>
      <c r="B18" s="1"/>
      <c r="C18" s="1"/>
      <c r="D18" s="1"/>
      <c r="E18" s="1"/>
      <c r="F18" s="1"/>
    </row>
    <row r="19" spans="1:6">
      <c r="A19" s="1"/>
      <c r="B19" s="1"/>
      <c r="C19" s="1"/>
      <c r="D19" s="1"/>
      <c r="E19" s="1"/>
      <c r="F19" s="1"/>
    </row>
    <row r="20" spans="1:6">
      <c r="A20" s="1"/>
      <c r="B20" s="1"/>
      <c r="C20" s="1"/>
      <c r="D20" s="1"/>
      <c r="E20" s="1"/>
      <c r="F20" s="1"/>
    </row>
    <row r="21" spans="1:6">
      <c r="A21" s="1"/>
      <c r="B21" s="1"/>
      <c r="C21" s="1"/>
      <c r="D21" s="1"/>
      <c r="E21" s="1"/>
      <c r="F21" s="1"/>
    </row>
    <row r="22" spans="1:6">
      <c r="A22" s="1"/>
      <c r="B22" s="1"/>
      <c r="C22" s="1"/>
      <c r="D22" s="1"/>
      <c r="E22" s="1"/>
      <c r="F22" s="1"/>
    </row>
    <row r="23" spans="1:6">
      <c r="A23" s="1"/>
      <c r="B23" s="1"/>
      <c r="C23" s="1"/>
      <c r="D23" s="1"/>
      <c r="E23" s="1"/>
      <c r="F23" s="1"/>
    </row>
    <row r="24" spans="1:6">
      <c r="A24" s="1"/>
      <c r="B24" s="1"/>
      <c r="C24" s="1"/>
      <c r="D24" s="1"/>
      <c r="E24" s="1"/>
      <c r="F24" s="1"/>
    </row>
    <row r="25" spans="1:6">
      <c r="A25" s="1"/>
      <c r="B25" s="1"/>
      <c r="C25" s="1"/>
      <c r="D25" s="1"/>
      <c r="E25" s="1"/>
      <c r="F25" s="1"/>
    </row>
    <row r="26" spans="1:6">
      <c r="A26" s="1"/>
      <c r="B26" s="1"/>
      <c r="C26" s="1"/>
      <c r="D26" s="1"/>
      <c r="E26" s="1"/>
      <c r="F26" s="1"/>
    </row>
    <row r="27" spans="1:6">
      <c r="A27" s="1"/>
      <c r="B27" s="1"/>
      <c r="C27" s="1"/>
      <c r="D27" s="1"/>
      <c r="E27" s="1"/>
      <c r="F27" s="1"/>
    </row>
    <row r="28" spans="1:6">
      <c r="A28" s="1"/>
      <c r="B28" s="1"/>
      <c r="C28" s="1"/>
      <c r="D28" s="1"/>
      <c r="E28" s="1"/>
      <c r="F28" s="1"/>
    </row>
    <row r="29" spans="1:6">
      <c r="A29" s="1"/>
      <c r="B29" s="1"/>
      <c r="C29" s="1"/>
      <c r="D29" s="1"/>
      <c r="E29" s="1"/>
      <c r="F29" s="1"/>
    </row>
    <row r="30" spans="1:6">
      <c r="A30" s="1"/>
      <c r="B30" s="1"/>
      <c r="C30" s="1"/>
      <c r="D30" s="1"/>
      <c r="E30" s="1"/>
      <c r="F30" s="1"/>
    </row>
    <row r="31" spans="1:6">
      <c r="A31" s="1"/>
      <c r="B31" s="1"/>
      <c r="C31" s="1"/>
      <c r="D31" s="1"/>
      <c r="E31" s="1"/>
      <c r="F31" s="1"/>
    </row>
    <row r="32" spans="1:6">
      <c r="A32" s="1"/>
      <c r="B32" s="1"/>
      <c r="C32" s="1"/>
      <c r="D32" s="1"/>
      <c r="E32" s="1"/>
      <c r="F32" s="1"/>
    </row>
    <row r="33" spans="1:6">
      <c r="A33" s="1"/>
      <c r="B33" s="1"/>
      <c r="C33" s="1"/>
      <c r="D33" s="1"/>
      <c r="E33" s="1"/>
      <c r="F33" s="1"/>
    </row>
    <row r="34" spans="1:6">
      <c r="A34" s="1"/>
      <c r="B34" s="1"/>
      <c r="C34" s="1"/>
      <c r="D34" s="1"/>
      <c r="E34" s="1"/>
      <c r="F34" s="1"/>
    </row>
    <row r="35" spans="1:6">
      <c r="A35" s="1"/>
      <c r="B35" s="1"/>
      <c r="C35" s="1"/>
      <c r="D35" s="1"/>
      <c r="E35" s="1"/>
      <c r="F35" s="1"/>
    </row>
    <row r="36" spans="1:6">
      <c r="A36" s="1"/>
      <c r="B36" s="1"/>
      <c r="C36" s="1"/>
      <c r="D36" s="1"/>
      <c r="E36" s="1"/>
      <c r="F36" s="1"/>
    </row>
    <row r="37" spans="1:6">
      <c r="A37" s="1"/>
      <c r="B37" s="1"/>
      <c r="C37" s="1"/>
      <c r="D37" s="1"/>
      <c r="E37" s="1"/>
      <c r="F37" s="1"/>
    </row>
    <row r="38" spans="1:6">
      <c r="A38" s="1"/>
      <c r="B38" s="1"/>
      <c r="C38" s="1"/>
      <c r="D38" s="1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130875</v>
      </c>
      <c r="C40">
        <f>_xlfn.STDEV.S(A3:A31)</f>
        <v>111517.37532779365</v>
      </c>
      <c r="E40">
        <f>AVERAGE(D3:D31)</f>
        <v>130875</v>
      </c>
      <c r="F40">
        <f>STDEV(D3:D31)</f>
        <v>111517.37532779365</v>
      </c>
    </row>
  </sheetData>
  <mergeCells count="2">
    <mergeCell ref="A1:C1"/>
    <mergeCell ref="D1:F1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3380F0-3BB9-4992-B865-47BEF64CCA08}">
  <dimension ref="A1:J40"/>
  <sheetViews>
    <sheetView zoomScale="136" workbookViewId="0">
      <selection activeCell="H7" sqref="H7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13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>
        <v>92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68185</v>
      </c>
      <c r="B3" s="6"/>
      <c r="C3" s="1"/>
      <c r="D3" s="5">
        <v>65321</v>
      </c>
      <c r="E3" s="1"/>
      <c r="F3" s="1"/>
    </row>
    <row r="4" spans="1:10">
      <c r="A4" s="4">
        <v>65092</v>
      </c>
      <c r="B4" s="6"/>
      <c r="C4" s="1"/>
      <c r="D4" s="5">
        <v>76799</v>
      </c>
      <c r="E4" s="1"/>
      <c r="F4" s="1"/>
    </row>
    <row r="5" spans="1:10">
      <c r="A5" s="4">
        <v>67988</v>
      </c>
      <c r="B5" s="6"/>
      <c r="C5" s="1"/>
      <c r="D5" s="5">
        <v>76657</v>
      </c>
      <c r="E5" s="1"/>
      <c r="F5" s="1"/>
    </row>
    <row r="6" spans="1:10">
      <c r="A6" s="4">
        <v>72902</v>
      </c>
      <c r="B6" s="6"/>
      <c r="C6" s="1"/>
      <c r="D6" s="5">
        <v>81340</v>
      </c>
      <c r="E6" s="1"/>
      <c r="F6" s="1"/>
    </row>
    <row r="7" spans="1:10">
      <c r="A7" s="4">
        <v>83865</v>
      </c>
      <c r="B7" s="6"/>
      <c r="C7" s="1"/>
      <c r="D7" s="5">
        <v>83272</v>
      </c>
      <c r="E7" s="1"/>
      <c r="F7" s="1"/>
    </row>
    <row r="8" spans="1:10">
      <c r="A8" s="4">
        <v>85140</v>
      </c>
      <c r="B8" s="6"/>
      <c r="C8" s="1"/>
      <c r="D8" s="5">
        <v>80392</v>
      </c>
      <c r="E8" s="1"/>
      <c r="F8" s="1"/>
    </row>
    <row r="9" spans="1:10">
      <c r="A9" s="4">
        <v>82224</v>
      </c>
      <c r="B9" s="6"/>
      <c r="C9" s="1"/>
      <c r="D9" s="5">
        <v>71994</v>
      </c>
      <c r="E9" s="1"/>
      <c r="F9" s="1"/>
    </row>
    <row r="10" spans="1:10">
      <c r="A10" s="4">
        <v>79481</v>
      </c>
      <c r="B10" s="6"/>
      <c r="C10" s="1"/>
      <c r="D10" s="5">
        <v>73285</v>
      </c>
      <c r="E10" s="1"/>
      <c r="F10" s="1"/>
    </row>
    <row r="11" spans="1:10">
      <c r="A11" s="10">
        <v>84871</v>
      </c>
      <c r="B11" s="6"/>
      <c r="C11" s="1"/>
      <c r="D11" s="5">
        <v>77773</v>
      </c>
      <c r="E11" s="1"/>
      <c r="F11" s="1"/>
    </row>
    <row r="12" spans="1:10">
      <c r="A12" s="4">
        <v>89239</v>
      </c>
      <c r="B12" s="6"/>
      <c r="C12" s="1"/>
      <c r="D12" s="5">
        <v>84275</v>
      </c>
      <c r="E12" s="1"/>
      <c r="F12" s="1"/>
    </row>
    <row r="13" spans="1:10">
      <c r="A13" s="4">
        <v>89652</v>
      </c>
      <c r="B13" s="6"/>
      <c r="C13" s="1"/>
      <c r="D13" s="5">
        <v>86461</v>
      </c>
      <c r="E13" s="1"/>
      <c r="F13" s="1"/>
    </row>
    <row r="14" spans="1:10">
      <c r="A14" s="4">
        <v>86993</v>
      </c>
      <c r="B14" s="6"/>
      <c r="C14" s="1"/>
      <c r="D14" s="5">
        <v>87520</v>
      </c>
      <c r="E14" s="1"/>
      <c r="F14" s="1"/>
      <c r="G14" s="9"/>
    </row>
    <row r="15" spans="1:10">
      <c r="A15" s="4">
        <v>90463</v>
      </c>
      <c r="B15" s="6"/>
      <c r="C15" s="1"/>
      <c r="D15" s="12">
        <v>76217</v>
      </c>
      <c r="E15" s="1"/>
      <c r="F15" s="1"/>
    </row>
    <row r="16" spans="1:10">
      <c r="A16" s="4">
        <v>87923</v>
      </c>
      <c r="B16" s="6"/>
      <c r="C16" s="1"/>
      <c r="D16" s="5">
        <v>95353</v>
      </c>
      <c r="E16" s="1"/>
      <c r="F16" s="1"/>
      <c r="G16" s="9"/>
    </row>
    <row r="17" spans="1:10">
      <c r="A17" s="4"/>
      <c r="B17" s="6"/>
      <c r="C17" s="1"/>
      <c r="D17" s="5"/>
      <c r="E17" s="1"/>
      <c r="F17" s="1"/>
    </row>
    <row r="18" spans="1:10">
      <c r="A18" s="4"/>
      <c r="B18" s="6"/>
      <c r="C18" s="1"/>
      <c r="D18" s="12"/>
      <c r="E18" s="1"/>
      <c r="F18" s="1"/>
    </row>
    <row r="19" spans="1:10">
      <c r="A19" s="4"/>
      <c r="B19" s="6"/>
      <c r="C19" s="1"/>
      <c r="D19" s="5"/>
      <c r="E19" s="1"/>
      <c r="F19" s="1"/>
    </row>
    <row r="20" spans="1:10">
      <c r="A20" s="4"/>
      <c r="B20" s="6"/>
      <c r="C20" s="1"/>
      <c r="D20" s="5"/>
      <c r="E20" s="1"/>
      <c r="F20" s="1"/>
    </row>
    <row r="21" spans="1:10">
      <c r="A21" s="4"/>
      <c r="B21" s="6"/>
      <c r="C21" s="1"/>
      <c r="D21" s="5"/>
      <c r="E21" s="1"/>
      <c r="F21" s="1"/>
    </row>
    <row r="22" spans="1:10">
      <c r="A22" s="4"/>
      <c r="B22" s="6"/>
      <c r="C22" s="1"/>
      <c r="D22" s="5"/>
      <c r="E22" s="1"/>
      <c r="F22" s="1"/>
    </row>
    <row r="23" spans="1:10">
      <c r="A23" s="4"/>
      <c r="B23" s="6"/>
      <c r="C23" s="1"/>
      <c r="D23" s="5"/>
      <c r="E23" s="1"/>
      <c r="F23" s="1"/>
    </row>
    <row r="24" spans="1:10">
      <c r="A24" s="4"/>
      <c r="B24" s="6"/>
      <c r="C24" s="1"/>
      <c r="D24" s="5"/>
      <c r="E24" s="1"/>
      <c r="F24" s="1"/>
      <c r="J24" s="3"/>
    </row>
    <row r="25" spans="1:10">
      <c r="A25" s="4"/>
      <c r="B25" s="6"/>
      <c r="C25" s="1"/>
      <c r="D25" s="5"/>
      <c r="E25" s="1"/>
      <c r="F25" s="1"/>
      <c r="J25" s="3"/>
    </row>
    <row r="26" spans="1:10">
      <c r="A26" s="4"/>
      <c r="B26" s="6"/>
      <c r="C26" s="1"/>
      <c r="D26" s="5"/>
      <c r="E26" s="1"/>
      <c r="F26" s="1"/>
    </row>
    <row r="27" spans="1:10">
      <c r="A27" s="4"/>
      <c r="B27" s="6"/>
      <c r="C27" s="1"/>
      <c r="D27" s="5"/>
      <c r="E27" s="1"/>
      <c r="F27" s="1"/>
    </row>
    <row r="28" spans="1:10">
      <c r="A28" s="4"/>
      <c r="B28" s="6"/>
      <c r="C28" s="1"/>
      <c r="D28" s="5"/>
      <c r="E28" s="1"/>
      <c r="F28" s="1"/>
    </row>
    <row r="29" spans="1:10">
      <c r="A29" s="4"/>
      <c r="B29" s="6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81001.28571428571</v>
      </c>
      <c r="C40">
        <f>_xlfn.STDEV.S(A3:A31)</f>
        <v>8824.9950484063138</v>
      </c>
      <c r="E40">
        <f>AVERAGE(D3:D31)</f>
        <v>79761.357142857145</v>
      </c>
      <c r="F40">
        <f>STDEV(D3:D31)</f>
        <v>7491.0000729813501</v>
      </c>
    </row>
  </sheetData>
  <mergeCells count="2">
    <mergeCell ref="A1:C1"/>
    <mergeCell ref="D1:F1"/>
  </mergeCells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BB87A2-2572-DF41-97E4-1497236FBAEC}">
  <dimension ref="A1"/>
  <sheetViews>
    <sheetView workbookViewId="0">
      <selection activeCell="H38" sqref="H38"/>
    </sheetView>
  </sheetViews>
  <sheetFormatPr defaultColWidth="11" defaultRowHeight="15.9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78BD6E-8CD5-0142-A7D4-9BA32D0041EB}">
  <dimension ref="A1:J40"/>
  <sheetViews>
    <sheetView workbookViewId="0">
      <selection activeCell="J20" sqref="J20"/>
    </sheetView>
  </sheetViews>
  <sheetFormatPr defaultColWidth="11" defaultRowHeight="15.95"/>
  <cols>
    <col min="1" max="1" width="24.375" customWidth="1"/>
    <col min="2" max="2" width="12.125" bestFit="1" customWidth="1"/>
    <col min="4" max="4" width="15.125" bestFit="1" customWidth="1"/>
  </cols>
  <sheetData>
    <row r="1" spans="1:10">
      <c r="A1" s="19" t="s">
        <v>0</v>
      </c>
      <c r="B1" s="19"/>
      <c r="C1" s="19"/>
      <c r="D1" s="19" t="s">
        <v>1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1">
        <v>11141015</v>
      </c>
      <c r="B3" s="1"/>
      <c r="C3" s="1"/>
      <c r="D3" s="1">
        <v>11173761</v>
      </c>
      <c r="E3" s="1"/>
      <c r="F3" s="1"/>
    </row>
    <row r="4" spans="1:10">
      <c r="A4" s="1">
        <v>100489</v>
      </c>
      <c r="B4" s="1"/>
      <c r="C4" s="1"/>
      <c r="D4" s="1">
        <v>101055</v>
      </c>
      <c r="E4" s="1"/>
      <c r="F4" s="1"/>
    </row>
    <row r="5" spans="1:10">
      <c r="A5" s="1">
        <v>3817442</v>
      </c>
      <c r="B5" s="1"/>
      <c r="C5" s="1"/>
      <c r="D5" s="1">
        <v>3895430</v>
      </c>
      <c r="E5" s="1"/>
      <c r="F5" s="1"/>
    </row>
    <row r="6" spans="1:10">
      <c r="A6" s="1">
        <v>280942</v>
      </c>
      <c r="B6" s="1"/>
      <c r="C6" s="1"/>
      <c r="D6" s="1">
        <v>274488</v>
      </c>
      <c r="E6" s="1"/>
      <c r="F6" s="1"/>
    </row>
    <row r="7" spans="1:10">
      <c r="A7" s="1"/>
      <c r="B7" s="1"/>
      <c r="C7" s="1"/>
      <c r="D7" s="1"/>
      <c r="E7" s="1"/>
      <c r="F7" s="1"/>
    </row>
    <row r="8" spans="1:10">
      <c r="A8" s="1"/>
      <c r="B8" s="1"/>
      <c r="C8" s="1"/>
      <c r="D8" s="1"/>
      <c r="E8" s="1"/>
      <c r="F8" s="1"/>
    </row>
    <row r="9" spans="1:10">
      <c r="A9" s="1"/>
      <c r="B9" s="1"/>
      <c r="C9" s="1"/>
      <c r="D9" s="1"/>
      <c r="E9" s="1"/>
      <c r="F9" s="1"/>
    </row>
    <row r="10" spans="1:10">
      <c r="A10" s="1"/>
      <c r="B10" s="1"/>
      <c r="C10" s="1"/>
      <c r="D10" s="1"/>
      <c r="E10" s="1"/>
      <c r="F10" s="1"/>
    </row>
    <row r="11" spans="1:10">
      <c r="A11" s="1"/>
      <c r="B11" s="1"/>
      <c r="C11" s="1"/>
      <c r="D11" s="1"/>
      <c r="E11" s="1"/>
      <c r="F11" s="1"/>
    </row>
    <row r="12" spans="1:10">
      <c r="A12" s="1"/>
      <c r="B12" s="1"/>
      <c r="C12" s="1"/>
      <c r="D12" s="1"/>
      <c r="E12" s="1"/>
      <c r="F12" s="1"/>
    </row>
    <row r="13" spans="1:10">
      <c r="A13" s="1"/>
      <c r="B13" s="1"/>
      <c r="C13" s="1"/>
      <c r="D13" s="1"/>
      <c r="E13" s="1"/>
      <c r="F13" s="1"/>
    </row>
    <row r="14" spans="1:10">
      <c r="A14" s="1"/>
      <c r="B14" s="1"/>
      <c r="C14" s="1"/>
      <c r="D14" s="1"/>
      <c r="E14" s="1"/>
      <c r="F14" s="1"/>
    </row>
    <row r="15" spans="1:10">
      <c r="A15" s="1"/>
      <c r="B15" s="1"/>
      <c r="C15" s="1"/>
      <c r="D15" s="1"/>
      <c r="E15" s="1"/>
      <c r="F15" s="1"/>
    </row>
    <row r="16" spans="1:10">
      <c r="A16" s="1"/>
      <c r="B16" s="1"/>
      <c r="C16" s="1"/>
      <c r="D16" s="1"/>
      <c r="E16" s="1"/>
      <c r="F16" s="1"/>
    </row>
    <row r="17" spans="1:6">
      <c r="A17" s="1"/>
      <c r="B17" s="1"/>
      <c r="C17" s="1"/>
      <c r="D17" s="1"/>
      <c r="E17" s="1"/>
      <c r="F17" s="1"/>
    </row>
    <row r="18" spans="1:6">
      <c r="A18" s="1"/>
      <c r="B18" s="1"/>
      <c r="C18" s="1"/>
      <c r="D18" s="1"/>
      <c r="E18" s="1"/>
      <c r="F18" s="1"/>
    </row>
    <row r="19" spans="1:6">
      <c r="A19" s="1"/>
      <c r="B19" s="1"/>
      <c r="C19" s="1"/>
      <c r="D19" s="1"/>
      <c r="E19" s="1"/>
      <c r="F19" s="1"/>
    </row>
    <row r="20" spans="1:6">
      <c r="A20" s="1"/>
      <c r="B20" s="1"/>
      <c r="C20" s="1"/>
      <c r="D20" s="1"/>
      <c r="E20" s="1"/>
      <c r="F20" s="1"/>
    </row>
    <row r="21" spans="1:6">
      <c r="A21" s="1"/>
      <c r="B21" s="1"/>
      <c r="C21" s="1"/>
      <c r="D21" s="1"/>
      <c r="E21" s="1"/>
      <c r="F21" s="1"/>
    </row>
    <row r="22" spans="1:6">
      <c r="A22" s="1"/>
      <c r="B22" s="1"/>
      <c r="C22" s="1"/>
      <c r="D22" s="1"/>
      <c r="E22" s="1"/>
      <c r="F22" s="1"/>
    </row>
    <row r="23" spans="1:6">
      <c r="A23" s="1"/>
      <c r="B23" s="1"/>
      <c r="C23" s="1"/>
      <c r="D23" s="1"/>
      <c r="E23" s="1"/>
      <c r="F23" s="1"/>
    </row>
    <row r="24" spans="1:6">
      <c r="A24" s="1"/>
      <c r="B24" s="1"/>
      <c r="C24" s="1"/>
      <c r="D24" s="1"/>
      <c r="E24" s="1"/>
      <c r="F24" s="1"/>
    </row>
    <row r="25" spans="1:6">
      <c r="A25" s="1"/>
      <c r="B25" s="1"/>
      <c r="C25" s="1"/>
      <c r="D25" s="1"/>
      <c r="E25" s="1"/>
      <c r="F25" s="1"/>
    </row>
    <row r="26" spans="1:6">
      <c r="A26" s="1"/>
      <c r="B26" s="1"/>
      <c r="C26" s="1"/>
      <c r="D26" s="1"/>
      <c r="E26" s="1"/>
      <c r="F26" s="1"/>
    </row>
    <row r="27" spans="1:6">
      <c r="A27" s="1"/>
      <c r="B27" s="1"/>
      <c r="C27" s="1"/>
      <c r="D27" s="1"/>
      <c r="E27" s="1"/>
      <c r="F27" s="1"/>
    </row>
    <row r="28" spans="1:6">
      <c r="A28" s="1"/>
      <c r="B28" s="1"/>
      <c r="C28" s="1"/>
      <c r="D28" s="1"/>
      <c r="E28" s="1"/>
      <c r="F28" s="1"/>
    </row>
    <row r="29" spans="1:6">
      <c r="A29" s="1"/>
      <c r="B29" s="1"/>
      <c r="C29" s="1"/>
      <c r="D29" s="1"/>
      <c r="E29" s="1"/>
      <c r="F29" s="1"/>
    </row>
    <row r="30" spans="1:6">
      <c r="A30" s="1"/>
      <c r="B30" s="1"/>
      <c r="C30" s="1"/>
      <c r="D30" s="1"/>
      <c r="E30" s="1"/>
      <c r="F30" s="1"/>
    </row>
    <row r="31" spans="1:6">
      <c r="A31" s="1"/>
      <c r="B31" s="1"/>
      <c r="C31" s="1"/>
      <c r="D31" s="1"/>
      <c r="E31" s="1"/>
      <c r="F31" s="1"/>
    </row>
    <row r="32" spans="1:6">
      <c r="A32" s="1"/>
      <c r="B32" s="1"/>
      <c r="C32" s="1"/>
      <c r="D32" s="1"/>
      <c r="E32" s="1"/>
      <c r="F32" s="1"/>
    </row>
    <row r="33" spans="1:6">
      <c r="A33" s="1"/>
      <c r="B33" s="1"/>
      <c r="C33" s="1"/>
      <c r="D33" s="1"/>
      <c r="E33" s="1"/>
      <c r="F33" s="1"/>
    </row>
    <row r="34" spans="1:6">
      <c r="A34" s="1"/>
      <c r="B34" s="1"/>
      <c r="C34" s="1"/>
      <c r="D34" s="1"/>
      <c r="E34" s="1"/>
      <c r="F34" s="1"/>
    </row>
    <row r="35" spans="1:6">
      <c r="A35" s="1"/>
      <c r="B35" s="1"/>
      <c r="C35" s="1"/>
      <c r="D35" s="1"/>
      <c r="E35" s="1"/>
      <c r="F35" s="1"/>
    </row>
    <row r="36" spans="1:6">
      <c r="A36" s="1"/>
      <c r="B36" s="1"/>
      <c r="C36" s="1"/>
      <c r="D36" s="1"/>
      <c r="E36" s="1"/>
      <c r="F36" s="1"/>
    </row>
    <row r="37" spans="1:6">
      <c r="A37" s="1"/>
      <c r="B37" s="1"/>
      <c r="C37" s="1"/>
      <c r="D37" s="1"/>
      <c r="E37" s="1"/>
      <c r="F37" s="1"/>
    </row>
    <row r="38" spans="1:6">
      <c r="A38" s="1"/>
      <c r="B38" s="1"/>
      <c r="C38" s="1"/>
      <c r="D38" s="1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3834972</v>
      </c>
      <c r="C40">
        <f>_xlfn.STDEV.S(A3:A31)</f>
        <v>5162559.5763128325</v>
      </c>
      <c r="E40">
        <f>AVERAGE(D3:D31)</f>
        <v>3861183.5</v>
      </c>
      <c r="F40">
        <f>STDEV(D3:D31)</f>
        <v>5179379.4178614682</v>
      </c>
    </row>
  </sheetData>
  <mergeCells count="2">
    <mergeCell ref="A1:C1"/>
    <mergeCell ref="D1:F1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EF5176-3F67-7C4B-BF01-06F7E677FA0A}">
  <dimension ref="A1:J40"/>
  <sheetViews>
    <sheetView workbookViewId="0">
      <selection activeCell="D14" sqref="D14"/>
    </sheetView>
  </sheetViews>
  <sheetFormatPr defaultColWidth="11" defaultRowHeight="15.95"/>
  <cols>
    <col min="1" max="1" width="24.375" customWidth="1"/>
    <col min="2" max="2" width="12.125" bestFit="1" customWidth="1"/>
    <col min="4" max="4" width="15.125" bestFit="1" customWidth="1"/>
  </cols>
  <sheetData>
    <row r="1" spans="1:10">
      <c r="A1" s="19" t="s">
        <v>11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1">
        <v>3050</v>
      </c>
      <c r="B3" s="1"/>
      <c r="C3" s="1"/>
      <c r="D3" s="1">
        <v>3600</v>
      </c>
      <c r="E3" s="1"/>
      <c r="F3" s="1"/>
    </row>
    <row r="4" spans="1:10">
      <c r="A4" s="1">
        <v>3400</v>
      </c>
      <c r="B4" s="1"/>
      <c r="C4" s="1"/>
      <c r="D4" s="1">
        <v>3350</v>
      </c>
      <c r="E4" s="1"/>
      <c r="F4" s="1"/>
    </row>
    <row r="5" spans="1:10">
      <c r="A5" s="1">
        <v>3190</v>
      </c>
      <c r="B5" s="1"/>
      <c r="C5" s="1"/>
      <c r="D5" s="1">
        <v>3345</v>
      </c>
      <c r="E5" s="1"/>
      <c r="F5" s="1"/>
    </row>
    <row r="6" spans="1:10">
      <c r="A6" s="1">
        <v>3400</v>
      </c>
      <c r="B6" s="1"/>
      <c r="C6" s="1"/>
      <c r="D6" s="1">
        <v>3100</v>
      </c>
      <c r="E6" s="1"/>
      <c r="F6" s="1"/>
    </row>
    <row r="7" spans="1:10">
      <c r="A7" s="1">
        <v>3650</v>
      </c>
      <c r="B7" s="1"/>
      <c r="C7" s="1"/>
      <c r="D7" s="1">
        <v>4300</v>
      </c>
      <c r="E7" s="1"/>
      <c r="F7" s="1"/>
    </row>
    <row r="8" spans="1:10">
      <c r="A8" s="1">
        <v>3590</v>
      </c>
      <c r="B8" s="1"/>
      <c r="C8" s="1"/>
      <c r="D8" s="1">
        <v>3600</v>
      </c>
      <c r="E8" s="1"/>
      <c r="F8" s="1"/>
    </row>
    <row r="9" spans="1:10">
      <c r="A9" s="1">
        <v>3550</v>
      </c>
      <c r="B9" s="1"/>
      <c r="C9" s="1"/>
      <c r="D9" s="1">
        <v>3500</v>
      </c>
      <c r="E9" s="1"/>
      <c r="F9" s="1"/>
    </row>
    <row r="10" spans="1:10">
      <c r="A10" s="1">
        <v>3810</v>
      </c>
      <c r="B10" s="1"/>
      <c r="C10" s="1"/>
      <c r="D10" s="1">
        <v>3750</v>
      </c>
      <c r="E10" s="1"/>
      <c r="F10" s="1"/>
    </row>
    <row r="11" spans="1:10">
      <c r="A11" s="1">
        <v>3960</v>
      </c>
      <c r="B11" s="1"/>
      <c r="C11" s="1"/>
      <c r="D11" s="1">
        <v>3950</v>
      </c>
      <c r="E11" s="1"/>
      <c r="F11" s="1"/>
    </row>
    <row r="12" spans="1:10">
      <c r="A12" s="1">
        <v>3900</v>
      </c>
      <c r="B12" s="1"/>
      <c r="C12" s="1"/>
      <c r="D12" s="1">
        <v>3750</v>
      </c>
      <c r="E12" s="1"/>
      <c r="F12" s="1"/>
    </row>
    <row r="13" spans="1:10">
      <c r="A13" s="1">
        <v>3645</v>
      </c>
      <c r="B13" s="1"/>
      <c r="C13" s="1"/>
      <c r="D13" s="1">
        <v>3600</v>
      </c>
      <c r="E13" s="1"/>
      <c r="F13" s="1"/>
    </row>
    <row r="14" spans="1:10">
      <c r="A14" s="1"/>
      <c r="B14" s="1"/>
      <c r="C14" s="1"/>
      <c r="D14" s="1"/>
      <c r="E14" s="1"/>
      <c r="F14" s="1"/>
    </row>
    <row r="15" spans="1:10">
      <c r="A15" s="1"/>
      <c r="B15" s="1"/>
      <c r="C15" s="1"/>
      <c r="D15" s="1"/>
      <c r="E15" s="1"/>
      <c r="F15" s="1"/>
    </row>
    <row r="16" spans="1:10">
      <c r="A16" s="1"/>
      <c r="B16" s="1"/>
      <c r="C16" s="1"/>
      <c r="D16" s="1"/>
      <c r="E16" s="1"/>
      <c r="F16" s="1"/>
    </row>
    <row r="17" spans="1:6">
      <c r="A17" s="1"/>
      <c r="B17" s="1"/>
      <c r="C17" s="1"/>
      <c r="D17" s="1"/>
      <c r="E17" s="1"/>
      <c r="F17" s="1"/>
    </row>
    <row r="18" spans="1:6">
      <c r="A18" s="1"/>
      <c r="B18" s="1"/>
      <c r="C18" s="1"/>
      <c r="D18" s="1"/>
      <c r="E18" s="1"/>
      <c r="F18" s="1"/>
    </row>
    <row r="19" spans="1:6">
      <c r="A19" s="1"/>
      <c r="B19" s="1"/>
      <c r="C19" s="1"/>
      <c r="D19" s="1"/>
      <c r="E19" s="1"/>
      <c r="F19" s="1"/>
    </row>
    <row r="20" spans="1:6">
      <c r="A20" s="1"/>
      <c r="B20" s="1"/>
      <c r="C20" s="1"/>
      <c r="D20" s="1"/>
      <c r="E20" s="1"/>
      <c r="F20" s="1"/>
    </row>
    <row r="21" spans="1:6">
      <c r="A21" s="1"/>
      <c r="B21" s="1"/>
      <c r="C21" s="1"/>
      <c r="D21" s="1"/>
      <c r="E21" s="1"/>
      <c r="F21" s="1"/>
    </row>
    <row r="22" spans="1:6">
      <c r="A22" s="1"/>
      <c r="B22" s="1"/>
      <c r="C22" s="1"/>
      <c r="D22" s="1"/>
      <c r="E22" s="1"/>
      <c r="F22" s="1"/>
    </row>
    <row r="23" spans="1:6">
      <c r="A23" s="1"/>
      <c r="B23" s="1"/>
      <c r="C23" s="1"/>
      <c r="D23" s="1"/>
      <c r="E23" s="1"/>
      <c r="F23" s="1"/>
    </row>
    <row r="24" spans="1:6">
      <c r="A24" s="1"/>
      <c r="B24" s="1"/>
      <c r="C24" s="1"/>
      <c r="D24" s="1"/>
      <c r="E24" s="1"/>
      <c r="F24" s="1"/>
    </row>
    <row r="25" spans="1:6">
      <c r="A25" s="1"/>
      <c r="B25" s="1"/>
      <c r="C25" s="1"/>
      <c r="D25" s="1"/>
      <c r="E25" s="1"/>
      <c r="F25" s="1"/>
    </row>
    <row r="26" spans="1:6">
      <c r="A26" s="1"/>
      <c r="B26" s="1"/>
      <c r="C26" s="1"/>
      <c r="D26" s="1"/>
      <c r="E26" s="1"/>
      <c r="F26" s="1"/>
    </row>
    <row r="27" spans="1:6">
      <c r="A27" s="1"/>
      <c r="B27" s="1"/>
      <c r="C27" s="1"/>
      <c r="D27" s="1"/>
      <c r="E27" s="1"/>
      <c r="F27" s="1"/>
    </row>
    <row r="28" spans="1:6">
      <c r="A28" s="1"/>
      <c r="B28" s="1"/>
      <c r="C28" s="1"/>
      <c r="D28" s="1"/>
      <c r="E28" s="1"/>
      <c r="F28" s="1"/>
    </row>
    <row r="29" spans="1:6">
      <c r="A29" s="1"/>
      <c r="B29" s="1"/>
      <c r="C29" s="1"/>
      <c r="D29" s="1"/>
      <c r="E29" s="1"/>
      <c r="F29" s="1"/>
    </row>
    <row r="30" spans="1:6">
      <c r="A30" s="1"/>
      <c r="B30" s="1"/>
      <c r="C30" s="1"/>
      <c r="D30" s="1"/>
      <c r="E30" s="1"/>
      <c r="F30" s="1"/>
    </row>
    <row r="31" spans="1:6">
      <c r="A31" s="1"/>
      <c r="B31" s="1"/>
      <c r="C31" s="1"/>
      <c r="D31" s="1"/>
      <c r="E31" s="1"/>
      <c r="F31" s="1"/>
    </row>
    <row r="32" spans="1:6">
      <c r="A32" s="1"/>
      <c r="B32" s="1"/>
      <c r="C32" s="1"/>
      <c r="D32" s="1"/>
      <c r="E32" s="1"/>
      <c r="F32" s="1"/>
    </row>
    <row r="33" spans="1:6">
      <c r="A33" s="1"/>
      <c r="B33" s="1"/>
      <c r="C33" s="1"/>
      <c r="D33" s="1"/>
      <c r="E33" s="1"/>
      <c r="F33" s="1"/>
    </row>
    <row r="34" spans="1:6">
      <c r="A34" s="1"/>
      <c r="B34" s="1"/>
      <c r="C34" s="1"/>
      <c r="D34" s="1"/>
      <c r="E34" s="1"/>
      <c r="F34" s="1"/>
    </row>
    <row r="35" spans="1:6">
      <c r="A35" s="1"/>
      <c r="B35" s="1"/>
      <c r="C35" s="1"/>
      <c r="D35" s="1"/>
      <c r="E35" s="1"/>
      <c r="F35" s="1"/>
    </row>
    <row r="36" spans="1:6">
      <c r="A36" s="1"/>
      <c r="B36" s="1"/>
      <c r="C36" s="1"/>
      <c r="D36" s="1"/>
      <c r="E36" s="1"/>
      <c r="F36" s="1"/>
    </row>
    <row r="37" spans="1:6">
      <c r="A37" s="1"/>
      <c r="B37" s="1"/>
      <c r="C37" s="1"/>
      <c r="D37" s="1"/>
      <c r="E37" s="1"/>
      <c r="F37" s="1"/>
    </row>
    <row r="38" spans="1:6">
      <c r="A38" s="1"/>
      <c r="B38" s="1"/>
      <c r="C38" s="1"/>
      <c r="D38" s="1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3558.6363636363635</v>
      </c>
      <c r="C40">
        <f>_xlfn.STDEV.S(A3:A31)</f>
        <v>283.30276127396735</v>
      </c>
      <c r="E40">
        <f>AVERAGE(D3:D31)</f>
        <v>3622.2727272727275</v>
      </c>
      <c r="F40">
        <f>STDEV(D3:D31)</f>
        <v>322.42335241390037</v>
      </c>
    </row>
  </sheetData>
  <mergeCells count="2">
    <mergeCell ref="A1:C1"/>
    <mergeCell ref="D1:F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17A048-4FF5-B44A-8A1D-E62AEF2FD44A}">
  <dimension ref="A1:J40"/>
  <sheetViews>
    <sheetView workbookViewId="0">
      <selection activeCell="D3" sqref="D3"/>
    </sheetView>
  </sheetViews>
  <sheetFormatPr defaultColWidth="11" defaultRowHeight="15.95"/>
  <cols>
    <col min="1" max="1" width="24.375" customWidth="1"/>
    <col min="2" max="2" width="12.125" bestFit="1" customWidth="1"/>
    <col min="4" max="4" width="15.125" bestFit="1" customWidth="1"/>
  </cols>
  <sheetData>
    <row r="1" spans="1:10">
      <c r="A1" s="19" t="s">
        <v>11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1"/>
      <c r="B3" s="1"/>
      <c r="C3" s="1"/>
      <c r="D3" s="1">
        <v>17888353</v>
      </c>
      <c r="E3" s="1"/>
      <c r="F3" s="1"/>
    </row>
    <row r="4" spans="1:10">
      <c r="A4" s="1"/>
      <c r="B4" s="1"/>
      <c r="C4" s="1"/>
      <c r="D4" s="1">
        <v>1005850</v>
      </c>
      <c r="E4" s="1"/>
      <c r="F4" s="1"/>
    </row>
    <row r="5" spans="1:10">
      <c r="A5" s="1"/>
      <c r="B5" s="1"/>
      <c r="C5" s="1"/>
      <c r="D5" s="1">
        <v>7163912</v>
      </c>
      <c r="E5" s="1"/>
      <c r="F5" s="1"/>
    </row>
    <row r="6" spans="1:10">
      <c r="A6" s="1"/>
      <c r="B6" s="1"/>
      <c r="C6" s="1"/>
      <c r="D6" s="1">
        <v>2819429</v>
      </c>
      <c r="E6" s="1"/>
      <c r="F6" s="1"/>
    </row>
    <row r="7" spans="1:10">
      <c r="A7" s="1"/>
      <c r="B7" s="1"/>
      <c r="C7" s="1"/>
      <c r="D7" s="1">
        <v>2442990</v>
      </c>
      <c r="E7" s="1"/>
      <c r="F7" s="1"/>
    </row>
    <row r="8" spans="1:10">
      <c r="A8" s="1"/>
      <c r="B8" s="1"/>
      <c r="C8" s="1"/>
      <c r="D8" s="1">
        <v>1982090</v>
      </c>
      <c r="E8" s="1"/>
      <c r="F8" s="1"/>
    </row>
    <row r="9" spans="1:10">
      <c r="A9" s="1"/>
      <c r="B9" s="1"/>
      <c r="C9" s="1"/>
      <c r="D9" s="1">
        <v>1977167</v>
      </c>
      <c r="E9" s="1"/>
      <c r="F9" s="1"/>
    </row>
    <row r="10" spans="1:10">
      <c r="A10" s="1"/>
      <c r="B10" s="1"/>
      <c r="C10" s="1"/>
      <c r="D10" s="1">
        <v>1921778</v>
      </c>
      <c r="E10" s="1"/>
      <c r="F10" s="1"/>
    </row>
    <row r="11" spans="1:10">
      <c r="A11" s="1"/>
      <c r="B11" s="1"/>
      <c r="C11" s="1"/>
      <c r="D11" s="1">
        <v>1817448</v>
      </c>
      <c r="E11" s="1"/>
      <c r="F11" s="1"/>
    </row>
    <row r="12" spans="1:10">
      <c r="A12" s="1"/>
      <c r="B12" s="1"/>
      <c r="C12" s="1"/>
      <c r="D12" s="1">
        <v>1531374</v>
      </c>
      <c r="E12" s="1"/>
      <c r="F12" s="1"/>
    </row>
    <row r="13" spans="1:10">
      <c r="A13" s="1"/>
      <c r="B13" s="1"/>
      <c r="C13" s="1"/>
      <c r="D13" s="1"/>
      <c r="E13" s="1"/>
      <c r="F13" s="1"/>
    </row>
    <row r="14" spans="1:10">
      <c r="A14" s="1"/>
      <c r="B14" s="1"/>
      <c r="C14" s="1"/>
      <c r="D14" s="1"/>
      <c r="E14" s="1"/>
      <c r="F14" s="1"/>
    </row>
    <row r="15" spans="1:10">
      <c r="A15" s="1"/>
      <c r="B15" s="1"/>
      <c r="C15" s="1"/>
      <c r="D15" s="1"/>
      <c r="E15" s="1"/>
      <c r="F15" s="1"/>
    </row>
    <row r="16" spans="1:10">
      <c r="A16" s="1"/>
      <c r="B16" s="1"/>
      <c r="C16" s="1"/>
      <c r="D16" s="1"/>
      <c r="E16" s="1"/>
      <c r="F16" s="1"/>
    </row>
    <row r="17" spans="1:6">
      <c r="A17" s="1"/>
      <c r="B17" s="1"/>
      <c r="C17" s="1"/>
      <c r="D17" s="1"/>
      <c r="E17" s="1"/>
      <c r="F17" s="1"/>
    </row>
    <row r="18" spans="1:6">
      <c r="A18" s="1"/>
      <c r="B18" s="1"/>
      <c r="C18" s="1"/>
      <c r="D18" s="1"/>
      <c r="E18" s="1"/>
      <c r="F18" s="1"/>
    </row>
    <row r="19" spans="1:6">
      <c r="A19" s="1"/>
      <c r="B19" s="1"/>
      <c r="C19" s="1"/>
      <c r="D19" s="1"/>
      <c r="E19" s="1"/>
      <c r="F19" s="1"/>
    </row>
    <row r="20" spans="1:6">
      <c r="A20" s="1"/>
      <c r="B20" s="1"/>
      <c r="C20" s="1"/>
      <c r="D20" s="1"/>
      <c r="E20" s="1"/>
      <c r="F20" s="1"/>
    </row>
    <row r="21" spans="1:6">
      <c r="A21" s="1"/>
      <c r="B21" s="1"/>
      <c r="C21" s="1"/>
      <c r="D21" s="1"/>
      <c r="E21" s="1"/>
      <c r="F21" s="1"/>
    </row>
    <row r="22" spans="1:6">
      <c r="A22" s="1"/>
      <c r="B22" s="1"/>
      <c r="C22" s="1"/>
      <c r="D22" s="1"/>
      <c r="E22" s="1"/>
      <c r="F22" s="1"/>
    </row>
    <row r="23" spans="1:6">
      <c r="A23" s="1"/>
      <c r="B23" s="1"/>
      <c r="C23" s="1"/>
      <c r="D23" s="1"/>
      <c r="E23" s="1"/>
      <c r="F23" s="1"/>
    </row>
    <row r="24" spans="1:6">
      <c r="A24" s="1"/>
      <c r="B24" s="1"/>
      <c r="C24" s="1"/>
      <c r="D24" s="1"/>
      <c r="E24" s="1"/>
      <c r="F24" s="1"/>
    </row>
    <row r="25" spans="1:6">
      <c r="A25" s="1"/>
      <c r="B25" s="1"/>
      <c r="C25" s="1"/>
      <c r="D25" s="1"/>
      <c r="E25" s="1"/>
      <c r="F25" s="1"/>
    </row>
    <row r="26" spans="1:6">
      <c r="A26" s="1"/>
      <c r="B26" s="1"/>
      <c r="C26" s="1"/>
      <c r="D26" s="1"/>
      <c r="E26" s="1"/>
      <c r="F26" s="1"/>
    </row>
    <row r="27" spans="1:6">
      <c r="A27" s="1"/>
      <c r="B27" s="1"/>
      <c r="C27" s="1"/>
      <c r="D27" s="1"/>
      <c r="E27" s="1"/>
      <c r="F27" s="1"/>
    </row>
    <row r="28" spans="1:6">
      <c r="A28" s="1"/>
      <c r="B28" s="1"/>
      <c r="C28" s="1"/>
      <c r="D28" s="1"/>
      <c r="E28" s="1"/>
      <c r="F28" s="1"/>
    </row>
    <row r="29" spans="1:6">
      <c r="A29" s="1"/>
      <c r="B29" s="1"/>
      <c r="C29" s="1"/>
      <c r="D29" s="1"/>
      <c r="E29" s="1"/>
      <c r="F29" s="1"/>
    </row>
    <row r="30" spans="1:6">
      <c r="A30" s="1"/>
      <c r="B30" s="1"/>
      <c r="C30" s="1"/>
      <c r="D30" s="1"/>
      <c r="E30" s="1"/>
      <c r="F30" s="1"/>
    </row>
    <row r="31" spans="1:6">
      <c r="A31" s="1"/>
      <c r="B31" s="1"/>
      <c r="C31" s="1"/>
      <c r="D31" s="1"/>
      <c r="E31" s="1"/>
      <c r="F31" s="1"/>
    </row>
    <row r="32" spans="1:6">
      <c r="A32" s="1"/>
      <c r="B32" s="1"/>
      <c r="C32" s="1"/>
      <c r="D32" s="1"/>
      <c r="E32" s="1"/>
      <c r="F32" s="1"/>
    </row>
    <row r="33" spans="1:6">
      <c r="A33" s="1"/>
      <c r="B33" s="1"/>
      <c r="C33" s="1"/>
      <c r="D33" s="1"/>
      <c r="E33" s="1"/>
      <c r="F33" s="1"/>
    </row>
    <row r="34" spans="1:6">
      <c r="A34" s="1"/>
      <c r="B34" s="1"/>
      <c r="C34" s="1"/>
      <c r="D34" s="1"/>
      <c r="E34" s="1"/>
      <c r="F34" s="1"/>
    </row>
    <row r="35" spans="1:6">
      <c r="A35" s="1"/>
      <c r="B35" s="1"/>
      <c r="C35" s="1"/>
      <c r="D35" s="1"/>
      <c r="E35" s="1"/>
      <c r="F35" s="1"/>
    </row>
    <row r="36" spans="1:6">
      <c r="A36" s="1"/>
      <c r="B36" s="1"/>
      <c r="C36" s="1"/>
      <c r="D36" s="1"/>
      <c r="E36" s="1"/>
      <c r="F36" s="1"/>
    </row>
    <row r="37" spans="1:6">
      <c r="A37" s="1"/>
      <c r="B37" s="1"/>
      <c r="C37" s="1"/>
      <c r="D37" s="1"/>
      <c r="E37" s="1"/>
      <c r="F37" s="1"/>
    </row>
    <row r="38" spans="1:6">
      <c r="A38" s="1"/>
      <c r="B38" s="1"/>
      <c r="C38" s="1"/>
      <c r="D38" s="1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 t="e">
        <f>AVERAGE(A3:A31)</f>
        <v>#DIV/0!</v>
      </c>
      <c r="C40" t="e">
        <f>_xlfn.STDEV.S(A3:A31)</f>
        <v>#DIV/0!</v>
      </c>
      <c r="E40">
        <f>AVERAGE(D3:D31)</f>
        <v>4055039.1</v>
      </c>
      <c r="F40">
        <f>STDEV(D3:D31)</f>
        <v>5153098.590767812</v>
      </c>
    </row>
  </sheetData>
  <mergeCells count="2">
    <mergeCell ref="A1:C1"/>
    <mergeCell ref="D1:F1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788E80-09F2-524C-BD7B-CEC4B0506D05}">
  <dimension ref="A1:J40"/>
  <sheetViews>
    <sheetView tabSelected="1" topLeftCell="A6" workbookViewId="0">
      <selection activeCell="H39" sqref="H39"/>
    </sheetView>
  </sheetViews>
  <sheetFormatPr defaultColWidth="11" defaultRowHeight="15.95"/>
  <cols>
    <col min="1" max="1" width="24.375" customWidth="1"/>
    <col min="2" max="2" width="12.125" bestFit="1" customWidth="1"/>
    <col min="4" max="4" width="15.125" bestFit="1" customWidth="1"/>
  </cols>
  <sheetData>
    <row r="1" spans="1:10">
      <c r="A1" s="19" t="s">
        <v>12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1">
        <v>200</v>
      </c>
      <c r="B3" s="1"/>
      <c r="C3" s="1"/>
      <c r="D3" s="1">
        <v>200</v>
      </c>
      <c r="E3" s="1"/>
      <c r="F3" s="1"/>
    </row>
    <row r="4" spans="1:10">
      <c r="A4" s="1">
        <v>600</v>
      </c>
      <c r="B4" s="1"/>
      <c r="C4" s="1"/>
      <c r="D4" s="1">
        <v>400</v>
      </c>
      <c r="E4" s="1"/>
      <c r="F4" s="1"/>
    </row>
    <row r="5" spans="1:10">
      <c r="A5" s="1">
        <v>1200</v>
      </c>
      <c r="B5" s="1"/>
      <c r="C5" s="1"/>
      <c r="D5" s="1">
        <v>1100</v>
      </c>
      <c r="E5" s="1"/>
      <c r="F5" s="1"/>
    </row>
    <row r="6" spans="1:10">
      <c r="A6" s="1">
        <v>2100</v>
      </c>
      <c r="B6" s="1"/>
      <c r="C6" s="1"/>
      <c r="D6" s="1">
        <v>2000</v>
      </c>
      <c r="E6" s="1"/>
      <c r="F6" s="1"/>
    </row>
    <row r="7" spans="1:10">
      <c r="A7" s="1">
        <v>3050</v>
      </c>
      <c r="B7" s="1"/>
      <c r="C7" s="1"/>
      <c r="D7" s="1">
        <v>3000</v>
      </c>
      <c r="E7" s="1"/>
      <c r="F7" s="1"/>
    </row>
    <row r="8" spans="1:10">
      <c r="A8" s="1">
        <v>4000</v>
      </c>
      <c r="B8" s="1"/>
      <c r="C8" s="1"/>
      <c r="D8" s="1">
        <v>4000</v>
      </c>
      <c r="E8" s="1"/>
      <c r="F8" s="1"/>
    </row>
    <row r="9" spans="1:10">
      <c r="A9" s="1">
        <v>4700</v>
      </c>
      <c r="B9" s="1"/>
      <c r="C9" s="1"/>
      <c r="D9" s="1">
        <v>4700</v>
      </c>
      <c r="E9" s="1"/>
      <c r="F9" s="1"/>
    </row>
    <row r="10" spans="1:10">
      <c r="A10" s="1">
        <v>5500</v>
      </c>
      <c r="B10" s="1"/>
      <c r="C10" s="1"/>
      <c r="D10" s="1">
        <v>5500</v>
      </c>
      <c r="E10" s="1"/>
      <c r="F10" s="1"/>
    </row>
    <row r="11" spans="1:10">
      <c r="A11" s="1">
        <v>6000</v>
      </c>
      <c r="B11" s="1"/>
      <c r="C11" s="1"/>
      <c r="D11" s="1">
        <v>5900</v>
      </c>
      <c r="E11" s="1"/>
      <c r="F11" s="1"/>
    </row>
    <row r="12" spans="1:10">
      <c r="A12" s="1">
        <v>6300</v>
      </c>
      <c r="B12" s="1"/>
      <c r="C12" s="1"/>
      <c r="D12" s="1">
        <v>6200</v>
      </c>
      <c r="E12" s="1"/>
      <c r="F12" s="1"/>
    </row>
    <row r="13" spans="1:10">
      <c r="A13" s="1">
        <v>6800</v>
      </c>
      <c r="B13" s="1"/>
      <c r="C13" s="1"/>
      <c r="D13" s="1">
        <v>6700</v>
      </c>
      <c r="E13" s="1"/>
      <c r="F13" s="1"/>
    </row>
    <row r="14" spans="1:10">
      <c r="A14" s="1">
        <v>7100</v>
      </c>
      <c r="B14" s="1"/>
      <c r="C14" s="1"/>
      <c r="D14" s="1">
        <v>7100</v>
      </c>
      <c r="E14" s="1"/>
      <c r="F14" s="1"/>
    </row>
    <row r="15" spans="1:10">
      <c r="A15" s="1">
        <v>7800</v>
      </c>
      <c r="B15" s="1"/>
      <c r="C15" s="1"/>
      <c r="D15" s="1">
        <v>7800</v>
      </c>
      <c r="E15" s="1"/>
      <c r="F15" s="1"/>
    </row>
    <row r="16" spans="1:10">
      <c r="A16" s="1">
        <v>7950</v>
      </c>
      <c r="B16" s="1"/>
      <c r="C16" s="1"/>
      <c r="D16" s="1">
        <v>7950</v>
      </c>
      <c r="E16" s="1"/>
      <c r="F16" s="1"/>
    </row>
    <row r="17" spans="1:6">
      <c r="A17" s="1">
        <v>8300</v>
      </c>
      <c r="B17" s="1"/>
      <c r="C17" s="1"/>
      <c r="D17" s="1">
        <v>8300</v>
      </c>
      <c r="E17" s="1"/>
      <c r="F17" s="1"/>
    </row>
    <row r="18" spans="1:6">
      <c r="A18" s="1"/>
      <c r="B18" s="1"/>
      <c r="C18" s="1"/>
      <c r="D18" s="1"/>
      <c r="E18" s="1"/>
      <c r="F18" s="1"/>
    </row>
    <row r="19" spans="1:6">
      <c r="A19" s="1"/>
      <c r="B19" s="1"/>
      <c r="C19" s="1"/>
      <c r="D19" s="1"/>
      <c r="E19" s="1"/>
      <c r="F19" s="1"/>
    </row>
    <row r="20" spans="1:6">
      <c r="A20" s="1"/>
      <c r="B20" s="1"/>
      <c r="C20" s="1"/>
      <c r="D20" s="1"/>
      <c r="E20" s="1"/>
      <c r="F20" s="1"/>
    </row>
    <row r="21" spans="1:6">
      <c r="A21" s="1"/>
      <c r="B21" s="1"/>
      <c r="C21" s="1"/>
      <c r="D21" s="1"/>
      <c r="E21" s="1"/>
      <c r="F21" s="1"/>
    </row>
    <row r="22" spans="1:6">
      <c r="A22" s="1"/>
      <c r="B22" s="1"/>
      <c r="C22" s="1"/>
      <c r="D22" s="1"/>
      <c r="E22" s="1"/>
      <c r="F22" s="1"/>
    </row>
    <row r="23" spans="1:6">
      <c r="A23" s="1"/>
      <c r="B23" s="1"/>
      <c r="C23" s="1"/>
      <c r="D23" s="1"/>
      <c r="E23" s="1"/>
      <c r="F23" s="1"/>
    </row>
    <row r="24" spans="1:6">
      <c r="A24" s="1"/>
      <c r="B24" s="1"/>
      <c r="C24" s="1"/>
      <c r="D24" s="1"/>
      <c r="E24" s="1"/>
      <c r="F24" s="1"/>
    </row>
    <row r="25" spans="1:6">
      <c r="A25" s="1"/>
      <c r="B25" s="1"/>
      <c r="C25" s="1"/>
      <c r="D25" s="1"/>
      <c r="E25" s="1"/>
      <c r="F25" s="1"/>
    </row>
    <row r="26" spans="1:6">
      <c r="A26" s="1"/>
      <c r="B26" s="1"/>
      <c r="C26" s="1"/>
      <c r="D26" s="1"/>
      <c r="E26" s="1"/>
      <c r="F26" s="1"/>
    </row>
    <row r="27" spans="1:6">
      <c r="A27" s="1"/>
      <c r="B27" s="1"/>
      <c r="C27" s="1"/>
      <c r="D27" s="1"/>
      <c r="E27" s="1"/>
      <c r="F27" s="1"/>
    </row>
    <row r="28" spans="1:6">
      <c r="A28" s="1"/>
      <c r="B28" s="1"/>
      <c r="C28" s="1"/>
      <c r="D28" s="1"/>
      <c r="E28" s="1"/>
      <c r="F28" s="1"/>
    </row>
    <row r="29" spans="1:6">
      <c r="A29" s="1"/>
      <c r="B29" s="1"/>
      <c r="C29" s="1"/>
      <c r="D29" s="1"/>
      <c r="E29" s="1"/>
      <c r="F29" s="1"/>
    </row>
    <row r="30" spans="1:6">
      <c r="A30" s="1"/>
      <c r="B30" s="1"/>
      <c r="C30" s="1"/>
      <c r="D30" s="1"/>
      <c r="E30" s="1"/>
      <c r="F30" s="1"/>
    </row>
    <row r="31" spans="1:6">
      <c r="A31" s="1"/>
      <c r="B31" s="1"/>
      <c r="C31" s="1"/>
      <c r="D31" s="1"/>
      <c r="E31" s="1"/>
      <c r="F31" s="1"/>
    </row>
    <row r="32" spans="1:6">
      <c r="A32" s="1"/>
      <c r="B32" s="1"/>
      <c r="C32" s="1"/>
      <c r="D32" s="1"/>
      <c r="E32" s="1"/>
      <c r="F32" s="1"/>
    </row>
    <row r="33" spans="1:6">
      <c r="A33" s="1"/>
      <c r="B33" s="1"/>
      <c r="C33" s="1"/>
      <c r="D33" s="1"/>
      <c r="E33" s="1"/>
      <c r="F33" s="1"/>
    </row>
    <row r="34" spans="1:6">
      <c r="A34" s="1"/>
      <c r="B34" s="1"/>
      <c r="C34" s="1"/>
      <c r="D34" s="1"/>
      <c r="E34" s="1"/>
      <c r="F34" s="1"/>
    </row>
    <row r="35" spans="1:6">
      <c r="A35" s="1"/>
      <c r="B35" s="1"/>
      <c r="C35" s="1"/>
      <c r="D35" s="1"/>
      <c r="E35" s="1"/>
      <c r="F35" s="1"/>
    </row>
    <row r="36" spans="1:6">
      <c r="A36" s="1"/>
      <c r="B36" s="1"/>
      <c r="C36" s="1"/>
      <c r="D36" s="1"/>
      <c r="E36" s="1"/>
      <c r="F36" s="1"/>
    </row>
    <row r="37" spans="1:6">
      <c r="A37" s="1"/>
      <c r="B37" s="1"/>
      <c r="C37" s="1"/>
      <c r="D37" s="1"/>
      <c r="E37" s="1"/>
      <c r="F37" s="1"/>
    </row>
    <row r="38" spans="1:6">
      <c r="A38" s="1"/>
      <c r="B38" s="1"/>
      <c r="C38" s="1"/>
      <c r="D38" s="1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4773.333333333333</v>
      </c>
      <c r="C40">
        <f>_xlfn.STDEV.S(A3:A31)</f>
        <v>2769.6613167540554</v>
      </c>
      <c r="E40">
        <f>AVERAGE(D3:D31)</f>
        <v>4723.333333333333</v>
      </c>
      <c r="F40">
        <f>STDEV(D3:D31)</f>
        <v>2797.7584565062762</v>
      </c>
    </row>
  </sheetData>
  <mergeCells count="2">
    <mergeCell ref="A1:C1"/>
    <mergeCell ref="D1:F1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BA8B83-DC6F-3B4D-BDD5-EC68E5B1DF59}">
  <dimension ref="A1:J40"/>
  <sheetViews>
    <sheetView zoomScale="136" workbookViewId="0">
      <selection activeCell="F12" sqref="F12"/>
    </sheetView>
  </sheetViews>
  <sheetFormatPr defaultColWidth="11" defaultRowHeight="15.95"/>
  <cols>
    <col min="1" max="1" width="24.375" customWidth="1"/>
    <col min="2" max="2" width="12.125" bestFit="1" customWidth="1"/>
    <col min="4" max="4" width="15.125" bestFit="1" customWidth="1"/>
  </cols>
  <sheetData>
    <row r="1" spans="1:10">
      <c r="A1" s="19" t="s">
        <v>13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3762997</v>
      </c>
      <c r="B3" s="6" t="s">
        <v>14</v>
      </c>
      <c r="C3" s="1"/>
      <c r="D3" s="5">
        <v>3621245</v>
      </c>
      <c r="E3" s="1"/>
      <c r="F3" s="1"/>
    </row>
    <row r="4" spans="1:10">
      <c r="A4" s="4">
        <v>4128523</v>
      </c>
      <c r="B4" s="1" t="s">
        <v>15</v>
      </c>
      <c r="C4" s="1"/>
      <c r="D4" s="5">
        <v>4113811</v>
      </c>
      <c r="E4" s="1"/>
      <c r="F4" s="1"/>
    </row>
    <row r="5" spans="1:10">
      <c r="A5" s="4">
        <v>4640288</v>
      </c>
      <c r="B5" s="1" t="s">
        <v>16</v>
      </c>
      <c r="C5" s="1"/>
      <c r="D5" s="5">
        <v>4754356</v>
      </c>
      <c r="E5" s="1"/>
      <c r="F5" s="1"/>
    </row>
    <row r="6" spans="1:10">
      <c r="A6" s="4">
        <v>5152053</v>
      </c>
      <c r="B6" s="1" t="s">
        <v>17</v>
      </c>
      <c r="C6" s="1"/>
      <c r="D6" s="5">
        <v>5400619</v>
      </c>
      <c r="E6" s="1"/>
      <c r="F6" s="1"/>
    </row>
    <row r="7" spans="1:10">
      <c r="A7" s="4">
        <v>5663819</v>
      </c>
      <c r="B7" s="1" t="s">
        <v>18</v>
      </c>
      <c r="C7" s="1"/>
      <c r="D7" s="5">
        <v>5992532</v>
      </c>
      <c r="E7" s="1"/>
      <c r="F7" s="1"/>
    </row>
    <row r="8" spans="1:10">
      <c r="A8" s="4">
        <v>6175584</v>
      </c>
      <c r="B8" s="1" t="s">
        <v>19</v>
      </c>
      <c r="C8" s="1"/>
      <c r="D8" s="5">
        <v>6549373</v>
      </c>
      <c r="E8" s="1"/>
      <c r="F8" s="1"/>
    </row>
    <row r="9" spans="1:10">
      <c r="A9" s="4">
        <v>6687349</v>
      </c>
      <c r="B9" s="1" t="s">
        <v>20</v>
      </c>
      <c r="C9" s="1"/>
      <c r="D9" s="5">
        <v>7053806</v>
      </c>
      <c r="E9" s="1"/>
      <c r="F9" s="1"/>
    </row>
    <row r="10" spans="1:10">
      <c r="A10" s="4">
        <v>7199114</v>
      </c>
      <c r="B10" s="1" t="s">
        <v>21</v>
      </c>
      <c r="C10" s="1"/>
      <c r="D10" s="5">
        <v>7494551</v>
      </c>
      <c r="E10" s="1"/>
      <c r="F10" s="1"/>
    </row>
    <row r="11" spans="1:10">
      <c r="A11" s="4">
        <v>7710879</v>
      </c>
      <c r="B11" s="1" t="s">
        <v>22</v>
      </c>
      <c r="C11" s="1"/>
      <c r="D11" s="5">
        <v>7864811</v>
      </c>
      <c r="E11" s="1"/>
      <c r="F11" s="1"/>
    </row>
    <row r="12" spans="1:10">
      <c r="A12" s="4">
        <v>8222644</v>
      </c>
      <c r="B12" s="7">
        <v>44866</v>
      </c>
      <c r="C12" s="1"/>
      <c r="D12" s="5">
        <v>8184082</v>
      </c>
      <c r="E12" s="1"/>
      <c r="F12" s="1"/>
    </row>
    <row r="13" spans="1:10">
      <c r="A13" s="4">
        <v>8734409</v>
      </c>
      <c r="B13" s="7">
        <v>44873</v>
      </c>
      <c r="C13" s="1"/>
      <c r="D13" s="5">
        <v>8507754</v>
      </c>
      <c r="E13" s="1"/>
      <c r="F13" s="1"/>
    </row>
    <row r="14" spans="1:10">
      <c r="A14" s="4">
        <v>9246175</v>
      </c>
      <c r="B14" s="7">
        <v>44880</v>
      </c>
      <c r="C14" s="1"/>
      <c r="D14" s="5">
        <v>8814579</v>
      </c>
      <c r="E14" s="1"/>
      <c r="F14" s="1"/>
      <c r="G14" s="8" t="s">
        <v>23</v>
      </c>
    </row>
    <row r="15" spans="1:10">
      <c r="A15" s="4">
        <v>9757940</v>
      </c>
      <c r="B15" s="7">
        <v>44887</v>
      </c>
      <c r="C15" s="1"/>
      <c r="D15" s="5">
        <v>9095806</v>
      </c>
      <c r="E15" s="1"/>
      <c r="F15" s="1"/>
    </row>
    <row r="16" spans="1:10">
      <c r="A16" s="4">
        <v>10269705</v>
      </c>
      <c r="B16" s="7">
        <v>44894</v>
      </c>
      <c r="C16" s="1"/>
      <c r="D16" s="5">
        <v>9392919</v>
      </c>
      <c r="E16" s="1"/>
      <c r="F16" s="1"/>
    </row>
    <row r="17" spans="1:6">
      <c r="A17" s="4">
        <v>10781470</v>
      </c>
      <c r="B17" s="1" t="s">
        <v>24</v>
      </c>
      <c r="C17" s="1"/>
      <c r="D17" s="5">
        <v>9644222</v>
      </c>
      <c r="E17" s="1"/>
      <c r="F17" s="1"/>
    </row>
    <row r="18" spans="1:6">
      <c r="A18" s="4">
        <v>11293235</v>
      </c>
      <c r="B18" s="1" t="s">
        <v>25</v>
      </c>
      <c r="C18" s="1"/>
      <c r="D18" s="5">
        <v>9857029</v>
      </c>
      <c r="E18" s="1"/>
      <c r="F18" s="1"/>
    </row>
    <row r="19" spans="1:6">
      <c r="A19" s="4">
        <v>11805000</v>
      </c>
      <c r="B19" s="1" t="s">
        <v>26</v>
      </c>
      <c r="C19" s="1"/>
      <c r="D19" s="5">
        <v>10031223</v>
      </c>
      <c r="E19" s="1"/>
      <c r="F19" s="1"/>
    </row>
    <row r="20" spans="1:6">
      <c r="A20" s="4">
        <v>12316766</v>
      </c>
      <c r="B20" s="1" t="s">
        <v>27</v>
      </c>
      <c r="C20" s="1"/>
      <c r="D20" s="5">
        <v>10187850</v>
      </c>
      <c r="E20" s="1"/>
      <c r="F20" s="1"/>
    </row>
    <row r="21" spans="1:6">
      <c r="A21" s="4">
        <v>12828531</v>
      </c>
      <c r="B21" s="7">
        <v>44564</v>
      </c>
      <c r="C21" s="1"/>
      <c r="D21" s="5">
        <v>10323965</v>
      </c>
      <c r="E21" s="1"/>
      <c r="F21" s="1"/>
    </row>
    <row r="22" spans="1:6">
      <c r="A22" s="4"/>
      <c r="B22" s="1"/>
      <c r="C22" s="1"/>
      <c r="D22" s="5"/>
      <c r="E22" s="1"/>
      <c r="F22" s="1"/>
    </row>
    <row r="23" spans="1:6">
      <c r="A23" s="4"/>
      <c r="B23" s="1"/>
      <c r="C23" s="1"/>
      <c r="D23" s="5"/>
      <c r="E23" s="1"/>
      <c r="F23" s="1"/>
    </row>
    <row r="24" spans="1:6">
      <c r="A24" s="4"/>
      <c r="B24" s="1"/>
      <c r="C24" s="1"/>
      <c r="D24" s="5"/>
      <c r="E24" s="1"/>
      <c r="F24" s="1"/>
    </row>
    <row r="25" spans="1:6">
      <c r="A25" s="4"/>
      <c r="B25" s="1"/>
      <c r="C25" s="1"/>
      <c r="D25" s="5"/>
      <c r="E25" s="1"/>
      <c r="F25" s="1"/>
    </row>
    <row r="26" spans="1:6">
      <c r="A26" s="4"/>
      <c r="B26" s="1"/>
      <c r="C26" s="1"/>
      <c r="D26" s="5"/>
      <c r="E26" s="1"/>
      <c r="F26" s="1"/>
    </row>
    <row r="27" spans="1:6">
      <c r="A27" s="4"/>
      <c r="B27" s="1"/>
      <c r="C27" s="1"/>
      <c r="D27" s="5"/>
      <c r="E27" s="1"/>
      <c r="F27" s="1"/>
    </row>
    <row r="28" spans="1:6">
      <c r="A28" s="4"/>
      <c r="B28" s="1"/>
      <c r="C28" s="1"/>
      <c r="D28" s="5"/>
      <c r="E28" s="1"/>
      <c r="F28" s="1"/>
    </row>
    <row r="29" spans="1:6">
      <c r="A29" s="4"/>
      <c r="B29" s="1"/>
      <c r="C29" s="1"/>
      <c r="D29" s="5"/>
      <c r="E29" s="1"/>
      <c r="F29" s="1"/>
    </row>
    <row r="30" spans="1:6">
      <c r="A30" s="4"/>
      <c r="B30" s="1"/>
      <c r="C30" s="1"/>
      <c r="D30" s="5"/>
      <c r="E30" s="1"/>
      <c r="F30" s="1"/>
    </row>
    <row r="31" spans="1:6">
      <c r="A31" s="4"/>
      <c r="B31" s="1"/>
      <c r="C31" s="1"/>
      <c r="D31" s="5"/>
      <c r="E31" s="1"/>
      <c r="F31" s="1"/>
    </row>
    <row r="32" spans="1:6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8230341.1052631577</v>
      </c>
      <c r="C40">
        <f>_xlfn.STDEV.S(A3:A31)</f>
        <v>2867036.6008975552</v>
      </c>
      <c r="E40">
        <f>AVERAGE(D3:D31)</f>
        <v>7730764.8947368423</v>
      </c>
      <c r="F40">
        <f>STDEV(D3:D31)</f>
        <v>2135085.3711632513</v>
      </c>
    </row>
  </sheetData>
  <mergeCells count="2">
    <mergeCell ref="A1:C1"/>
    <mergeCell ref="D1:F1"/>
  </mergeCells>
  <hyperlinks>
    <hyperlink ref="G14" r:id="rId1" xr:uid="{07AB68F4-1DCC-6D45-AD7A-051024401333}"/>
  </hyperlink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813806-D8B6-A948-9F0E-6533DD4BD0EB}">
  <dimension ref="A1:J40"/>
  <sheetViews>
    <sheetView topLeftCell="A4" zoomScale="136" workbookViewId="0">
      <selection activeCell="G14" sqref="G14"/>
    </sheetView>
  </sheetViews>
  <sheetFormatPr defaultColWidth="11" defaultRowHeight="15.95"/>
  <cols>
    <col min="1" max="1" width="24.375" customWidth="1"/>
    <col min="2" max="2" width="12.125" bestFit="1" customWidth="1"/>
    <col min="4" max="4" width="15.125" bestFit="1" customWidth="1"/>
  </cols>
  <sheetData>
    <row r="1" spans="1:10">
      <c r="A1" s="19" t="s">
        <v>13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1200000</v>
      </c>
      <c r="B3" s="6">
        <v>44019</v>
      </c>
      <c r="C3" s="1"/>
      <c r="D3" s="5">
        <v>719665</v>
      </c>
      <c r="E3" s="1"/>
      <c r="F3" s="1"/>
    </row>
    <row r="4" spans="1:10">
      <c r="A4" s="4">
        <v>1550000</v>
      </c>
      <c r="B4" s="6">
        <f>B3+10</f>
        <v>44029</v>
      </c>
      <c r="C4" s="1"/>
      <c r="D4" s="5">
        <v>1003832</v>
      </c>
      <c r="E4" s="1"/>
      <c r="F4" s="1"/>
    </row>
    <row r="5" spans="1:10">
      <c r="A5" s="4">
        <v>2000000</v>
      </c>
      <c r="B5" s="6">
        <f t="shared" ref="B5:B11" si="0">B4+10</f>
        <v>44039</v>
      </c>
      <c r="C5" s="1"/>
      <c r="D5" s="5">
        <v>1435453</v>
      </c>
      <c r="E5" s="1"/>
      <c r="F5" s="1"/>
    </row>
    <row r="6" spans="1:10">
      <c r="A6" s="4">
        <v>2450000</v>
      </c>
      <c r="B6" s="6">
        <f t="shared" si="0"/>
        <v>44049</v>
      </c>
      <c r="C6" s="1"/>
      <c r="D6" s="5">
        <v>1964536</v>
      </c>
      <c r="E6" s="1"/>
      <c r="F6" s="1"/>
    </row>
    <row r="7" spans="1:10">
      <c r="A7" s="4">
        <v>2900000</v>
      </c>
      <c r="B7" s="6">
        <f t="shared" si="0"/>
        <v>44059</v>
      </c>
      <c r="C7" s="1"/>
      <c r="D7" s="5">
        <v>2589682</v>
      </c>
      <c r="E7" s="1"/>
      <c r="F7" s="1"/>
    </row>
    <row r="8" spans="1:10">
      <c r="A8" s="4">
        <v>3400000</v>
      </c>
      <c r="B8" s="6">
        <f t="shared" si="0"/>
        <v>44069</v>
      </c>
      <c r="C8" s="1"/>
      <c r="D8" s="5">
        <v>3234474</v>
      </c>
      <c r="E8" s="1"/>
      <c r="F8" s="1"/>
    </row>
    <row r="9" spans="1:10">
      <c r="A9" s="4">
        <v>3800000</v>
      </c>
      <c r="B9" s="6">
        <f t="shared" si="0"/>
        <v>44079</v>
      </c>
      <c r="C9" s="1"/>
      <c r="D9" s="5">
        <v>4023179</v>
      </c>
      <c r="E9" s="1"/>
      <c r="F9" s="1"/>
    </row>
    <row r="10" spans="1:10">
      <c r="A10" s="4">
        <v>4250000</v>
      </c>
      <c r="B10" s="6">
        <f>B9+10</f>
        <v>44089</v>
      </c>
      <c r="C10" s="1"/>
      <c r="D10" s="5">
        <v>4930236</v>
      </c>
      <c r="E10" s="1"/>
      <c r="F10" s="1"/>
    </row>
    <row r="11" spans="1:10">
      <c r="A11" s="4">
        <v>4650000</v>
      </c>
      <c r="B11" s="6">
        <f t="shared" si="0"/>
        <v>44099</v>
      </c>
      <c r="C11" s="1"/>
      <c r="D11" s="5">
        <v>5818570</v>
      </c>
      <c r="E11" s="1"/>
      <c r="F11" s="1"/>
    </row>
    <row r="12" spans="1:10">
      <c r="A12" s="4">
        <v>5200000</v>
      </c>
      <c r="B12" s="6">
        <f>B11+10</f>
        <v>44109</v>
      </c>
      <c r="C12" s="1"/>
      <c r="D12" s="5">
        <v>6623815</v>
      </c>
      <c r="E12" s="1"/>
      <c r="F12" s="1"/>
    </row>
    <row r="13" spans="1:10">
      <c r="A13" s="4"/>
      <c r="B13" s="7"/>
      <c r="C13" s="1"/>
      <c r="D13" s="5"/>
      <c r="E13" s="1"/>
      <c r="F13" s="1"/>
    </row>
    <row r="14" spans="1:10">
      <c r="A14" s="4"/>
      <c r="B14" s="7"/>
      <c r="C14" s="1"/>
      <c r="D14" s="5"/>
      <c r="E14" s="1"/>
      <c r="F14" s="1"/>
      <c r="G14" s="8" t="s">
        <v>23</v>
      </c>
    </row>
    <row r="15" spans="1:10">
      <c r="A15" s="4"/>
      <c r="B15" s="7"/>
      <c r="C15" s="1"/>
      <c r="D15" s="5"/>
      <c r="E15" s="1"/>
      <c r="F15" s="1"/>
    </row>
    <row r="16" spans="1:10">
      <c r="A16" s="4"/>
      <c r="B16" s="7"/>
      <c r="C16" s="1"/>
      <c r="D16" s="5"/>
      <c r="E16" s="1"/>
      <c r="F16" s="1"/>
    </row>
    <row r="17" spans="1:6">
      <c r="A17" s="4"/>
      <c r="B17" s="1"/>
      <c r="C17" s="1"/>
      <c r="D17" s="5"/>
      <c r="E17" s="1"/>
      <c r="F17" s="1"/>
    </row>
    <row r="18" spans="1:6">
      <c r="A18" s="4"/>
      <c r="B18" s="1"/>
      <c r="C18" s="1"/>
      <c r="D18" s="5"/>
      <c r="E18" s="1"/>
      <c r="F18" s="1"/>
    </row>
    <row r="19" spans="1:6">
      <c r="A19" s="4"/>
      <c r="B19" s="1"/>
      <c r="C19" s="1"/>
      <c r="D19" s="5"/>
      <c r="E19" s="1"/>
      <c r="F19" s="1"/>
    </row>
    <row r="20" spans="1:6">
      <c r="A20" s="4"/>
      <c r="B20" s="1"/>
      <c r="C20" s="1"/>
      <c r="D20" s="5"/>
      <c r="E20" s="1"/>
      <c r="F20" s="1"/>
    </row>
    <row r="21" spans="1:6">
      <c r="A21" s="4"/>
      <c r="B21" s="7"/>
      <c r="C21" s="1"/>
      <c r="D21" s="5"/>
      <c r="E21" s="1"/>
      <c r="F21" s="1"/>
    </row>
    <row r="22" spans="1:6">
      <c r="A22" s="4"/>
      <c r="B22" s="1"/>
      <c r="C22" s="1"/>
      <c r="D22" s="5"/>
      <c r="E22" s="1"/>
      <c r="F22" s="1"/>
    </row>
    <row r="23" spans="1:6">
      <c r="A23" s="4"/>
      <c r="B23" s="1"/>
      <c r="C23" s="1"/>
      <c r="D23" s="5"/>
      <c r="E23" s="1"/>
      <c r="F23" s="1"/>
    </row>
    <row r="24" spans="1:6">
      <c r="A24" s="4"/>
      <c r="B24" s="1"/>
      <c r="C24" s="1"/>
      <c r="D24" s="5"/>
      <c r="E24" s="1"/>
      <c r="F24" s="1"/>
    </row>
    <row r="25" spans="1:6">
      <c r="A25" s="4"/>
      <c r="B25" s="1"/>
      <c r="C25" s="1"/>
      <c r="D25" s="5"/>
      <c r="E25" s="1"/>
      <c r="F25" s="1"/>
    </row>
    <row r="26" spans="1:6">
      <c r="A26" s="4"/>
      <c r="B26" s="1"/>
      <c r="C26" s="1"/>
      <c r="D26" s="5"/>
      <c r="E26" s="1"/>
      <c r="F26" s="1"/>
    </row>
    <row r="27" spans="1:6">
      <c r="A27" s="4"/>
      <c r="B27" s="1"/>
      <c r="C27" s="1"/>
      <c r="D27" s="5"/>
      <c r="E27" s="1"/>
      <c r="F27" s="1"/>
    </row>
    <row r="28" spans="1:6">
      <c r="A28" s="4"/>
      <c r="B28" s="1"/>
      <c r="C28" s="1"/>
      <c r="D28" s="5"/>
      <c r="E28" s="1"/>
      <c r="F28" s="1"/>
    </row>
    <row r="29" spans="1:6">
      <c r="A29" s="4"/>
      <c r="B29" s="1"/>
      <c r="C29" s="1"/>
      <c r="D29" s="5"/>
      <c r="E29" s="1"/>
      <c r="F29" s="1"/>
    </row>
    <row r="30" spans="1:6">
      <c r="A30" s="4"/>
      <c r="B30" s="1"/>
      <c r="C30" s="1"/>
      <c r="D30" s="5"/>
      <c r="E30" s="1"/>
      <c r="F30" s="1"/>
    </row>
    <row r="31" spans="1:6">
      <c r="A31" s="4"/>
      <c r="B31" s="1"/>
      <c r="C31" s="1"/>
      <c r="D31" s="5"/>
      <c r="E31" s="1"/>
      <c r="F31" s="1"/>
    </row>
    <row r="32" spans="1:6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3140000</v>
      </c>
      <c r="C40">
        <f>_xlfn.STDEV.S(A3:A31)</f>
        <v>1349238.4683385084</v>
      </c>
      <c r="E40">
        <f>AVERAGE(D3:D31)</f>
        <v>3234344.2</v>
      </c>
      <c r="F40">
        <f>STDEV(D3:D31)</f>
        <v>2060955.8883866267</v>
      </c>
    </row>
  </sheetData>
  <mergeCells count="2">
    <mergeCell ref="A1:C1"/>
    <mergeCell ref="D1:F1"/>
  </mergeCells>
  <hyperlinks>
    <hyperlink ref="G14" r:id="rId1" xr:uid="{E4C4EE73-F3DE-7541-ACE5-57720749D60F}"/>
  </hyperlinks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08D85E-1552-412F-B5D5-8DE5D4CF8F81}">
  <dimension ref="A1:J40"/>
  <sheetViews>
    <sheetView zoomScale="136" workbookViewId="0">
      <selection activeCell="J24" sqref="J24:J26"/>
    </sheetView>
  </sheetViews>
  <sheetFormatPr defaultColWidth="11" defaultRowHeight="15.95"/>
  <cols>
    <col min="1" max="1" width="24.375" customWidth="1"/>
    <col min="2" max="2" width="12.125" bestFit="1" customWidth="1"/>
    <col min="3" max="3" width="9"/>
    <col min="4" max="4" width="15.125" bestFit="1" customWidth="1"/>
  </cols>
  <sheetData>
    <row r="1" spans="1:10">
      <c r="A1" s="19" t="s">
        <v>28</v>
      </c>
      <c r="B1" s="19"/>
      <c r="C1" s="19"/>
      <c r="D1" s="19" t="s">
        <v>9</v>
      </c>
      <c r="E1" s="19"/>
      <c r="F1" s="19"/>
      <c r="H1" s="3"/>
      <c r="J1" s="3"/>
    </row>
    <row r="2" spans="1:10">
      <c r="A2" s="2" t="s">
        <v>4</v>
      </c>
      <c r="B2" s="2" t="s">
        <v>5</v>
      </c>
      <c r="C2" s="2" t="s">
        <v>6</v>
      </c>
      <c r="D2" s="2" t="s">
        <v>4</v>
      </c>
      <c r="E2" s="2" t="s">
        <v>5</v>
      </c>
      <c r="F2" s="2" t="s">
        <v>6</v>
      </c>
    </row>
    <row r="3" spans="1:10">
      <c r="A3" s="4">
        <v>0</v>
      </c>
      <c r="B3" s="6">
        <v>43891</v>
      </c>
      <c r="C3" s="1"/>
      <c r="D3" s="5">
        <v>5</v>
      </c>
      <c r="E3" s="1"/>
      <c r="F3" s="1"/>
    </row>
    <row r="4" spans="1:10">
      <c r="A4" s="4">
        <v>800</v>
      </c>
      <c r="B4" s="6">
        <v>43922</v>
      </c>
      <c r="C4" s="1"/>
      <c r="D4" s="5">
        <v>710</v>
      </c>
      <c r="E4" s="1"/>
      <c r="F4" s="1"/>
    </row>
    <row r="5" spans="1:10">
      <c r="A5" s="4">
        <v>5000</v>
      </c>
      <c r="B5" s="6">
        <v>43952</v>
      </c>
      <c r="C5" s="1"/>
      <c r="D5" s="5">
        <v>5537</v>
      </c>
      <c r="E5" s="1"/>
      <c r="F5" s="1"/>
    </row>
    <row r="6" spans="1:10">
      <c r="A6" s="4">
        <v>23000</v>
      </c>
      <c r="B6" s="6">
        <v>43983</v>
      </c>
      <c r="C6" s="1"/>
      <c r="D6" s="5">
        <v>24985</v>
      </c>
      <c r="E6" s="1"/>
      <c r="F6" s="1"/>
    </row>
    <row r="7" spans="1:10">
      <c r="A7" s="4">
        <v>69000</v>
      </c>
      <c r="B7" s="6">
        <v>44013</v>
      </c>
      <c r="C7" s="1"/>
      <c r="D7" s="5">
        <v>68311</v>
      </c>
      <c r="E7" s="1"/>
      <c r="F7" s="1"/>
    </row>
    <row r="8" spans="1:10">
      <c r="A8" s="4">
        <v>95000</v>
      </c>
      <c r="B8" s="6">
        <v>44044</v>
      </c>
      <c r="C8" s="1"/>
      <c r="D8" s="5">
        <v>94078</v>
      </c>
      <c r="E8" s="1"/>
      <c r="F8" s="1"/>
    </row>
    <row r="9" spans="1:10">
      <c r="A9" s="4">
        <v>99000</v>
      </c>
      <c r="B9" s="6">
        <v>44075</v>
      </c>
      <c r="C9" s="1"/>
      <c r="D9" s="5">
        <v>98939</v>
      </c>
      <c r="E9" s="1"/>
      <c r="F9" s="1"/>
    </row>
    <row r="10" spans="1:10">
      <c r="A10" s="4"/>
      <c r="B10" s="6"/>
      <c r="C10" s="1"/>
      <c r="D10" s="5"/>
      <c r="E10" s="1"/>
      <c r="F10" s="1"/>
    </row>
    <row r="11" spans="1:10">
      <c r="A11" s="4"/>
      <c r="B11" s="6"/>
      <c r="C11" s="1"/>
      <c r="D11" s="5"/>
      <c r="E11" s="1"/>
      <c r="F11" s="1"/>
    </row>
    <row r="12" spans="1:10">
      <c r="A12" s="4"/>
      <c r="B12" s="6"/>
      <c r="C12" s="1"/>
      <c r="D12" s="5"/>
      <c r="E12" s="1"/>
      <c r="F12" s="1"/>
    </row>
    <row r="13" spans="1:10">
      <c r="A13" s="4"/>
      <c r="B13" s="7"/>
      <c r="C13" s="1"/>
      <c r="D13" s="5"/>
      <c r="E13" s="1"/>
      <c r="F13" s="1"/>
    </row>
    <row r="14" spans="1:10">
      <c r="A14" s="4"/>
      <c r="B14" s="7"/>
      <c r="C14" s="1"/>
      <c r="D14" s="5"/>
      <c r="E14" s="1"/>
      <c r="F14" s="1"/>
      <c r="G14" s="9" t="s">
        <v>29</v>
      </c>
    </row>
    <row r="15" spans="1:10">
      <c r="A15" s="4"/>
      <c r="B15" s="7"/>
      <c r="C15" s="1"/>
      <c r="D15" s="5"/>
      <c r="E15" s="1"/>
      <c r="F15" s="1"/>
    </row>
    <row r="16" spans="1:10">
      <c r="A16" s="4"/>
      <c r="B16" s="7"/>
      <c r="C16" s="1"/>
      <c r="D16" s="5"/>
      <c r="E16" s="1"/>
      <c r="F16" s="1"/>
    </row>
    <row r="17" spans="1:10">
      <c r="A17" s="4"/>
      <c r="B17" s="1"/>
      <c r="C17" s="1"/>
      <c r="D17" s="5"/>
      <c r="E17" s="1"/>
      <c r="F17" s="1"/>
    </row>
    <row r="18" spans="1:10">
      <c r="A18" s="4"/>
      <c r="B18" s="1"/>
      <c r="C18" s="1"/>
      <c r="D18" s="5"/>
      <c r="E18" s="1"/>
      <c r="F18" s="1"/>
    </row>
    <row r="19" spans="1:10">
      <c r="A19" s="4"/>
      <c r="B19" s="1"/>
      <c r="C19" s="1"/>
      <c r="D19" s="5"/>
      <c r="E19" s="1"/>
      <c r="F19" s="1"/>
    </row>
    <row r="20" spans="1:10">
      <c r="A20" s="4"/>
      <c r="B20" s="1"/>
      <c r="C20" s="1"/>
      <c r="D20" s="5"/>
      <c r="E20" s="1"/>
      <c r="F20" s="1"/>
    </row>
    <row r="21" spans="1:10">
      <c r="A21" s="4"/>
      <c r="B21" s="7"/>
      <c r="C21" s="1"/>
      <c r="D21" s="5"/>
      <c r="E21" s="1"/>
      <c r="F21" s="1"/>
    </row>
    <row r="22" spans="1:10">
      <c r="A22" s="4"/>
      <c r="B22" s="1"/>
      <c r="C22" s="1"/>
      <c r="D22" s="5"/>
      <c r="E22" s="1"/>
      <c r="F22" s="1"/>
    </row>
    <row r="23" spans="1:10">
      <c r="A23" s="4"/>
      <c r="B23" s="1"/>
      <c r="C23" s="1"/>
      <c r="D23" s="5"/>
      <c r="E23" s="1"/>
      <c r="F23" s="1"/>
    </row>
    <row r="24" spans="1:10">
      <c r="A24" s="4"/>
      <c r="B24" s="1"/>
      <c r="C24" s="1"/>
      <c r="D24" s="5"/>
      <c r="E24" s="1"/>
      <c r="F24" s="1"/>
      <c r="J24" s="3"/>
    </row>
    <row r="25" spans="1:10">
      <c r="A25" s="4"/>
      <c r="B25" s="1"/>
      <c r="C25" s="1"/>
      <c r="D25" s="5"/>
      <c r="E25" s="1"/>
      <c r="F25" s="1"/>
      <c r="J25" s="3"/>
    </row>
    <row r="26" spans="1:10">
      <c r="A26" s="4"/>
      <c r="B26" s="1"/>
      <c r="C26" s="1"/>
      <c r="D26" s="5"/>
      <c r="E26" s="1"/>
      <c r="F26" s="1"/>
    </row>
    <row r="27" spans="1:10">
      <c r="A27" s="4"/>
      <c r="B27" s="1"/>
      <c r="C27" s="1"/>
      <c r="D27" s="5"/>
      <c r="E27" s="1"/>
      <c r="F27" s="1"/>
    </row>
    <row r="28" spans="1:10">
      <c r="A28" s="4"/>
      <c r="B28" s="1"/>
      <c r="C28" s="1"/>
      <c r="D28" s="5"/>
      <c r="E28" s="1"/>
      <c r="F28" s="1"/>
    </row>
    <row r="29" spans="1:10">
      <c r="A29" s="4"/>
      <c r="B29" s="1"/>
      <c r="C29" s="1"/>
      <c r="D29" s="5"/>
      <c r="E29" s="1"/>
      <c r="F29" s="1"/>
    </row>
    <row r="30" spans="1:10">
      <c r="A30" s="4"/>
      <c r="B30" s="1"/>
      <c r="C30" s="1"/>
      <c r="D30" s="5"/>
      <c r="E30" s="1"/>
      <c r="F30" s="1"/>
    </row>
    <row r="31" spans="1:10">
      <c r="A31" s="4"/>
      <c r="B31" s="1"/>
      <c r="C31" s="1"/>
      <c r="D31" s="5"/>
      <c r="E31" s="1"/>
      <c r="F31" s="1"/>
    </row>
    <row r="32" spans="1:10">
      <c r="A32" s="4"/>
      <c r="B32" s="1"/>
      <c r="C32" s="1"/>
      <c r="D32" s="5"/>
      <c r="E32" s="1"/>
      <c r="F32" s="1"/>
    </row>
    <row r="33" spans="1:6">
      <c r="A33" s="4"/>
      <c r="B33" s="1"/>
      <c r="C33" s="1"/>
      <c r="D33" s="5"/>
      <c r="E33" s="1"/>
      <c r="F33" s="1"/>
    </row>
    <row r="34" spans="1:6">
      <c r="A34" s="4"/>
      <c r="B34" s="1"/>
      <c r="C34" s="1"/>
      <c r="D34" s="5"/>
      <c r="E34" s="1"/>
      <c r="F34" s="1"/>
    </row>
    <row r="35" spans="1:6">
      <c r="A35" s="4"/>
      <c r="B35" s="1"/>
      <c r="C35" s="1"/>
      <c r="D35" s="5"/>
      <c r="E35" s="1"/>
      <c r="F35" s="1"/>
    </row>
    <row r="36" spans="1:6">
      <c r="A36" s="4"/>
      <c r="B36" s="1"/>
      <c r="C36" s="1"/>
      <c r="D36" s="5"/>
      <c r="E36" s="1"/>
      <c r="F36" s="1"/>
    </row>
    <row r="37" spans="1:6">
      <c r="A37" s="1"/>
      <c r="B37" s="1"/>
      <c r="C37" s="1"/>
      <c r="D37" s="5"/>
      <c r="E37" s="1"/>
      <c r="F37" s="1"/>
    </row>
    <row r="38" spans="1:6">
      <c r="A38" s="1"/>
      <c r="B38" s="1"/>
      <c r="C38" s="1"/>
      <c r="D38" s="5"/>
      <c r="E38" s="1"/>
      <c r="F38" s="1"/>
    </row>
    <row r="39" spans="1:6">
      <c r="A39" s="1"/>
      <c r="B39" s="1"/>
      <c r="C39" s="1"/>
      <c r="D39" s="1"/>
      <c r="E39" s="1"/>
      <c r="F39" s="1"/>
    </row>
    <row r="40" spans="1:6">
      <c r="B40">
        <f>AVERAGE(A3:A31)</f>
        <v>41685.714285714283</v>
      </c>
      <c r="C40">
        <f>_xlfn.STDEV.S(A3:A31)</f>
        <v>44679.877221982475</v>
      </c>
      <c r="E40">
        <f>AVERAGE(D3:D31)</f>
        <v>41795</v>
      </c>
      <c r="F40">
        <f>STDEV(D3:D31)</f>
        <v>44222.255087229554</v>
      </c>
    </row>
  </sheetData>
  <mergeCells count="2">
    <mergeCell ref="A1:C1"/>
    <mergeCell ref="D1:F1"/>
  </mergeCells>
  <hyperlinks>
    <hyperlink ref="G14" r:id="rId1" xr:uid="{6862034F-4F97-421C-98B5-9D52B35401CC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Palermo, Marcelo Benedeti</dc:creator>
  <cp:keywords/>
  <dc:description/>
  <cp:lastModifiedBy>Marcelo Benedeti Palermo</cp:lastModifiedBy>
  <cp:revision/>
  <dcterms:created xsi:type="dcterms:W3CDTF">2022-01-17T12:41:01Z</dcterms:created>
  <dcterms:modified xsi:type="dcterms:W3CDTF">2022-01-27T18:11:52Z</dcterms:modified>
  <cp:category/>
  <cp:contentStatus/>
</cp:coreProperties>
</file>